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380" yWindow="65266" windowWidth="11190" windowHeight="12690" firstSheet="1" activeTab="2"/>
  </bookViews>
  <sheets>
    <sheet name="прил6. " sheetId="1" state="hidden" r:id="rId1"/>
    <sheet name="прил5." sheetId="2" r:id="rId2"/>
    <sheet name="прил4 " sheetId="3" r:id="rId3"/>
    <sheet name="прил6" sheetId="4" state="hidden" r:id="rId4"/>
  </sheets>
  <definedNames>
    <definedName name="_xlnm.Print_Area" localSheetId="2">'прил4 '!$A$1:$L$311</definedName>
    <definedName name="_xlnm.Print_Area" localSheetId="1">'прил5.'!$A$1:$M$287</definedName>
    <definedName name="_xlnm.Print_Area" localSheetId="3">'прил6'!$A$1:$M$233</definedName>
  </definedNames>
  <calcPr fullCalcOnLoad="1"/>
</workbook>
</file>

<file path=xl/sharedStrings.xml><?xml version="1.0" encoding="utf-8"?>
<sst xmlns="http://schemas.openxmlformats.org/spreadsheetml/2006/main" count="4361" uniqueCount="303">
  <si>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</si>
  <si>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</si>
  <si>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</si>
  <si>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</si>
  <si>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</si>
  <si>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</si>
  <si>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</si>
  <si>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</si>
  <si>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</si>
  <si>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00</t>
  </si>
  <si>
    <t>000 00 00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</si>
  <si>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</si>
  <si>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</si>
  <si>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</si>
  <si>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</si>
  <si>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Центральный аппарат</t>
  </si>
  <si>
    <t>Выполнение функций органами местного самоуправления</t>
  </si>
  <si>
    <t>500</t>
  </si>
  <si>
    <t>Национальная оборона</t>
  </si>
  <si>
    <t>02</t>
  </si>
  <si>
    <t>Мобилизационная 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</si>
  <si>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</si>
  <si>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</si>
  <si>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</si>
  <si>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</si>
  <si>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</si>
  <si>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600 01 01</t>
  </si>
  <si>
    <t>600 04 01</t>
  </si>
  <si>
    <t>Прочие мероприятия по благоустройству  поселений</t>
  </si>
  <si>
    <t>600 05 01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</si>
  <si>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</si>
  <si>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</si>
  <si>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</si>
  <si>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</si>
  <si>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</si>
  <si>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</si>
  <si>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442 00 00</t>
  </si>
  <si>
    <t>442 99 01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</si>
  <si>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</si>
  <si>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</si>
  <si>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</si>
  <si>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Выполнение функций государственными органами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</si>
  <si>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</si>
  <si>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</si>
  <si>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Социальная политика</t>
  </si>
  <si>
    <t>Социальное обеспечение населения</t>
  </si>
  <si>
    <t>Пособия по социальной помощи населению</t>
  </si>
  <si>
    <t>005</t>
  </si>
  <si>
    <t>Меры социальной поддержки граждан</t>
  </si>
  <si>
    <t xml:space="preserve">   Прохладненского муниципального района</t>
  </si>
  <si>
    <t xml:space="preserve"> Кабардино-Балкарской Республики</t>
  </si>
  <si>
    <t xml:space="preserve">                                                                                                                                                                                ( тыс. рублей) </t>
  </si>
  <si>
    <t>муниципального района Кабардино-Балкарской Республики</t>
  </si>
  <si>
    <t>Резервные фонды</t>
  </si>
  <si>
    <t>Резервные фонды местных администраций</t>
  </si>
  <si>
    <t>Молодежная политика и оздоровление детей</t>
  </si>
  <si>
    <t>07</t>
  </si>
  <si>
    <t>070 05 00</t>
  </si>
  <si>
    <t>11</t>
  </si>
  <si>
    <t xml:space="preserve">Физическая культура </t>
  </si>
  <si>
    <t>512 97 01</t>
  </si>
  <si>
    <t>09</t>
  </si>
  <si>
    <t xml:space="preserve">Дорожное хозяйство (дорожные фонды) </t>
  </si>
  <si>
    <t>121</t>
  </si>
  <si>
    <t>242</t>
  </si>
  <si>
    <t>244</t>
  </si>
  <si>
    <t>851</t>
  </si>
  <si>
    <t>852</t>
  </si>
  <si>
    <t>870</t>
  </si>
  <si>
    <t>315 01 02</t>
  </si>
  <si>
    <t>Прочая закупка товаров ,работ и услуг для государственных нужд</t>
  </si>
  <si>
    <t>Закупка товаров работ и услуг в сфере информационных технологий.</t>
  </si>
  <si>
    <t>уплата налогов</t>
  </si>
  <si>
    <t>уплата пени</t>
  </si>
  <si>
    <t>600 05 00</t>
  </si>
  <si>
    <t>440 99 00</t>
  </si>
  <si>
    <t>111</t>
  </si>
  <si>
    <t>фонд оплаты труда на страховые взносы</t>
  </si>
  <si>
    <t>10</t>
  </si>
  <si>
    <t>322</t>
  </si>
  <si>
    <t>глава</t>
  </si>
  <si>
    <t>Местная администрация сельского поселения Карагач Прохладненского муниципального района Кабардино-Балкарской Республики</t>
  </si>
  <si>
    <t>Коммунальное хозяйство</t>
  </si>
  <si>
    <t>Резервные средства</t>
  </si>
  <si>
    <t xml:space="preserve">000 </t>
  </si>
  <si>
    <t>Мероприятия в области коммунального хозяйства</t>
  </si>
  <si>
    <t>Дорожное хозяйство (дорожные фонды)</t>
  </si>
  <si>
    <t>Капитальный ремонт, ремонт и содержание автомобильных дорог общего пользования федерального значения</t>
  </si>
  <si>
    <t>Прочие мероприятия по благоустройству городских округов и   поселений</t>
  </si>
  <si>
    <t>Библиотеки (Обеспечение деятельности (оказание услуг) подведомственных учреждений)</t>
  </si>
  <si>
    <t>Уплата налога на имущество организаций и земельного налога</t>
  </si>
  <si>
    <t>Уплата прочих налогов, сборов и иных платежей</t>
  </si>
  <si>
    <t>Национальная экономика</t>
  </si>
  <si>
    <t>Содержание и управление дорожным хозяйством</t>
  </si>
  <si>
    <t>Образование</t>
  </si>
  <si>
    <t>Федеральные целевые программы</t>
  </si>
  <si>
    <t>Муниципальная целевая программа "Профилактика терроризма и экстремизма в сельском поселении Карагач Прохладненского муниципального района КБР 2012-2016гг"</t>
  </si>
  <si>
    <t>Федеральная целевая программа "Жилище" на 2011-2015гг</t>
  </si>
  <si>
    <t>Подпрограмма "Обеспечение жильем молодых семей"</t>
  </si>
  <si>
    <t>Субсидии гражданам на приобретение жилья</t>
  </si>
  <si>
    <t>Культура, кинематография</t>
  </si>
  <si>
    <t xml:space="preserve">Учреждения культуры и мероприятия в сфере культуры и кинематографии </t>
  </si>
  <si>
    <t>Пособия,компенсации и иные социальные выплаты гражданам</t>
  </si>
  <si>
    <t>703</t>
  </si>
  <si>
    <t>321</t>
  </si>
  <si>
    <t>Физкультура и спорт</t>
  </si>
  <si>
    <t>Мероприятия в области здравоозранения, спорта и физической культуры</t>
  </si>
  <si>
    <t xml:space="preserve">11 </t>
  </si>
  <si>
    <t>487 97 00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</si>
  <si>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</si>
  <si>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</si>
  <si>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Муниципальное казенное учреждение культуры "Культурно-Досуговый центр сельского поселения Карагач Прохладненского муниципального района Кабардино-Балкарской Республики".</t>
  </si>
  <si>
    <t>Уплата госпошлины</t>
  </si>
  <si>
    <t>831</t>
  </si>
  <si>
    <t>Улучшение жилищных условий молодых семей (в том числе с использованием ипотечных кредитов и займов) при оказании содействия в рамках государственной программы Кабардино-Балкарской Республики "Обеспечение населения Кабардино-Балкарской Республики жильем"</t>
  </si>
  <si>
    <t>054 21 7Ф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</si>
  <si>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</si>
  <si>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054 50 20</t>
  </si>
  <si>
    <t>Другие общегосударственные вопросы</t>
  </si>
  <si>
    <t>13</t>
  </si>
  <si>
    <t>Оценка недвиженности, признание прав и регулирование отношений  по государственной собственности</t>
  </si>
  <si>
    <t>090 02 00</t>
  </si>
  <si>
    <t>Мероприятия в сфере  культуры и кинемотографии</t>
  </si>
  <si>
    <t>Иные выплаты населению</t>
  </si>
  <si>
    <t>440 01 00</t>
  </si>
  <si>
    <t>360</t>
  </si>
  <si>
    <t>030 06 00</t>
  </si>
  <si>
    <t>100 88 20</t>
  </si>
  <si>
    <t xml:space="preserve">Другие вопросы в области национальной экономики </t>
  </si>
  <si>
    <t>12</t>
  </si>
  <si>
    <t>054Р120</t>
  </si>
  <si>
    <t>Субсидии  бюджетам муниципальных образований на разработку генеральных планов и корректировку правил землепользования.</t>
  </si>
  <si>
    <t>0547120</t>
  </si>
  <si>
    <t xml:space="preserve"> Разработка генеральных планов и корректировка правил землепользования и застроек</t>
  </si>
  <si>
    <t>771 00 19</t>
  </si>
  <si>
    <t>853</t>
  </si>
  <si>
    <t>242 20 58</t>
  </si>
  <si>
    <t>242 00 00</t>
  </si>
  <si>
    <t>059 00 00</t>
  </si>
  <si>
    <t>024 М5 16</t>
  </si>
  <si>
    <t>024 00 00</t>
  </si>
  <si>
    <t>054  Р0 20</t>
  </si>
  <si>
    <t>054 00 00</t>
  </si>
  <si>
    <t>Пенсионное обеспечение</t>
  </si>
  <si>
    <t>Иные пенсии, социальные доплаты к пенсиям</t>
  </si>
  <si>
    <t>сельского поселения Карагач Прохладненского</t>
  </si>
  <si>
    <t xml:space="preserve">   сельского поселения Карагач    Прохладненского муниципального района</t>
  </si>
  <si>
    <t>Уплата иных платежей</t>
  </si>
  <si>
    <t>312</t>
  </si>
  <si>
    <t>7710090019</t>
  </si>
  <si>
    <t>Расходы на обеспечение функций государственных органов, в том числе территориальных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</si>
  <si>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</si>
  <si>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</t>
  </si>
  <si>
    <t>129</t>
  </si>
  <si>
    <t>7820090019</t>
  </si>
  <si>
    <t>15Г0099998</t>
  </si>
  <si>
    <t>Реализация мероприятий программы</t>
  </si>
  <si>
    <t>Взнос в Ассоциацию "Совет муниципальных образований КБР"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</si>
  <si>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</si>
  <si>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</si>
  <si>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0000000000</t>
  </si>
  <si>
    <t>2420192058</t>
  </si>
  <si>
    <t>0550099998</t>
  </si>
  <si>
    <t>0599980040</t>
  </si>
  <si>
    <t>Расходы по организации и содержанию мест захоронения (кладбищ), мест захоронения бытовых отходов</t>
  </si>
  <si>
    <t>71000Н0600</t>
  </si>
  <si>
    <t>Выплата доплат к пенсиям лицам, замещавшим должность муниципальной службы</t>
  </si>
  <si>
    <t>1120190059</t>
  </si>
  <si>
    <t>Расходы на обеспечение деятельности (оказание услуг) муниципальных учреждений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</si>
  <si>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</si>
  <si>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</si>
  <si>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119</t>
  </si>
  <si>
    <t>9440079440</t>
  </si>
  <si>
    <t>Обеспечение проведения выборов и референдумов</t>
  </si>
  <si>
    <t>Субвенции на проведение выборов депутатов представительного органа муниципального образования</t>
  </si>
  <si>
    <t>Субвенции</t>
  </si>
  <si>
    <t>530</t>
  </si>
  <si>
    <t>Распределение  бюджетных ассигнований</t>
  </si>
  <si>
    <t>по разделам и подразделам, целевым статьям, группам вилов расходов</t>
  </si>
  <si>
    <t xml:space="preserve">                        классификации расходов из  местного бюджета</t>
  </si>
  <si>
    <t>Культура и кинематография</t>
  </si>
  <si>
    <t>Культура</t>
  </si>
  <si>
    <t xml:space="preserve">                Прохладненского муниципального района Кабардино-</t>
  </si>
  <si>
    <t xml:space="preserve">                "О местном бюджете  сельского поселения Карагач" </t>
  </si>
  <si>
    <t>2017г</t>
  </si>
  <si>
    <t>2018г</t>
  </si>
  <si>
    <t>на 2017 и 2018 годы</t>
  </si>
  <si>
    <r>
      <t xml:space="preserve">                Приложение  </t>
    </r>
    <r>
      <rPr>
        <b/>
        <sz val="12"/>
        <rFont val="Times New Roman"/>
        <family val="1"/>
      </rPr>
      <t>6</t>
    </r>
    <r>
      <rPr>
        <sz val="11"/>
        <rFont val="Times New Roman"/>
        <family val="1"/>
      </rPr>
      <t xml:space="preserve"> к решению сессии</t>
    </r>
  </si>
  <si>
    <t>Уплата прочих налогов, сборов .</t>
  </si>
  <si>
    <t>Содержание автомобильных дорог общего пользования местного значения</t>
  </si>
  <si>
    <t>000000000</t>
  </si>
  <si>
    <t>Уплата прочих налогов, сборов.</t>
  </si>
  <si>
    <t xml:space="preserve">                Балкарской Республики на 2016 год и плановый 2017 и 2018гг " от 28.12.2015г. №90/3</t>
  </si>
  <si>
    <t>0540250200</t>
  </si>
  <si>
    <t>05402R0200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</si>
  <si>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</si>
  <si>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3920520540</t>
  </si>
  <si>
    <t>Резервный фонд Местной администрации</t>
  </si>
  <si>
    <t>1110196486</t>
  </si>
  <si>
    <t>Мероприятия в сфере культуры и кинематографии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</si>
  <si>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</t>
  </si>
  <si>
    <t>1110271110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</si>
  <si>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</si>
  <si>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1120451480</t>
  </si>
  <si>
    <t>Публичные нормативные выплаты гражданам несоциального характера</t>
  </si>
  <si>
    <t>330</t>
  </si>
  <si>
    <t>9440099999</t>
  </si>
  <si>
    <t>9440000000</t>
  </si>
  <si>
    <t>880</t>
  </si>
  <si>
    <t>Проведение выборов депутатов представительного ргана</t>
  </si>
  <si>
    <t>Финансовое обеспечение иных расходов органов местного самоуправления и муниципальных казенных учреждений</t>
  </si>
  <si>
    <t>Специальные расходы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</si>
  <si>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 </t>
  </si>
  <si>
    <t>Условно утвержденные расходы</t>
  </si>
  <si>
    <t>243</t>
  </si>
  <si>
    <t>Закупка товаров, работ  и услуг в целях капитального ремонта государственных (муниципальных)имуществ</t>
  </si>
  <si>
    <t xml:space="preserve">                Балкарской Республики на 2018 год и плановый 2019 и 2020гг "</t>
  </si>
  <si>
    <t>Закупка товаров работ и услуг в целях капитального рамента государственного  (муниципального) имущества</t>
  </si>
  <si>
    <t>0599999999</t>
  </si>
  <si>
    <t>на 2019-2020 годы</t>
  </si>
  <si>
    <t xml:space="preserve">                "О    бюджете  сельского поселения Карагач </t>
  </si>
  <si>
    <t>100</t>
  </si>
  <si>
    <t>120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</si>
  <si>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</si>
  <si>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персонала Государственных (муниципальных) органов</t>
  </si>
  <si>
    <t>200</t>
  </si>
  <si>
    <t>240</t>
  </si>
  <si>
    <t>800</t>
  </si>
  <si>
    <t>850</t>
  </si>
  <si>
    <t>110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</si>
  <si>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</si>
  <si>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</si>
  <si>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выплаты персонала государственных (муниципальных) органов</t>
  </si>
  <si>
    <t>Иные бюджетные ассигнования</t>
  </si>
  <si>
    <t>Уплата налогов сборов и иных платежей</t>
  </si>
  <si>
    <t>Расходы на выплаты персоналу казенных учреждений</t>
  </si>
  <si>
    <t>310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</si>
  <si>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</si>
  <si>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</si>
  <si>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</si>
  <si>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               Приложение 6 к решению сессии №32 от 28.12.2017</t>
  </si>
  <si>
    <t>Уплата прочих налогов и сборов</t>
  </si>
  <si>
    <t xml:space="preserve"> </t>
  </si>
  <si>
    <t>Расходы на поддержку отрасли культуры</t>
  </si>
  <si>
    <t>11403L5190</t>
  </si>
  <si>
    <t xml:space="preserve">Иные межбюджетные транферты на разработку генеральных планов и корректировку правил землепользования и застроики     </t>
  </si>
  <si>
    <t>15Г0071200</t>
  </si>
  <si>
    <t>06</t>
  </si>
  <si>
    <t>3920373920</t>
  </si>
  <si>
    <t>540</t>
  </si>
  <si>
    <t>9390079390</t>
  </si>
  <si>
    <t>Иные межбюджетные трасферты</t>
  </si>
  <si>
    <t>Межбюджетные трансферты</t>
  </si>
  <si>
    <t>Иные МБТ на осуществление полномочий контроль-счетного органа поселения на осуществление внешнего муниципального финансового контроля</t>
  </si>
  <si>
    <t>Обеспечение деятельности финансовых, налоговых и таможенных органов финансового надзора (финансового бюджетного надзора)</t>
  </si>
  <si>
    <t>Иные МБТ на осуществление отдельных бюджетных полномочий финансового органа поселения.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</si>
  <si>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</si>
  <si>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052F255550</t>
  </si>
  <si>
    <t>1310396246</t>
  </si>
  <si>
    <t>Массовый спорт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</si>
  <si>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</si>
  <si>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Кинематография</t>
  </si>
  <si>
    <t>Условно-утверждение расходы</t>
  </si>
  <si>
    <t>Проведение Всероссийской переписи населения 2020 года</t>
  </si>
  <si>
    <t>3920373900</t>
  </si>
  <si>
    <t>0599980043</t>
  </si>
  <si>
    <t>Расходы по накоплению (в том числе раздельному накоплению) и транспортированию твердых бытовых отходов</t>
  </si>
  <si>
    <t xml:space="preserve">      классификации расходов из  местного бюджета</t>
  </si>
  <si>
    <t>Осуществление полномочий органа внутреннего муниципального финконтроля поселения по осуществлению внутреннего муниципального финконтроля</t>
  </si>
  <si>
    <t xml:space="preserve">               " О   местном  бюджете  сельского поселения Карагач </t>
  </si>
  <si>
    <t xml:space="preserve">                бюджете  сельского поселения Карагач </t>
  </si>
  <si>
    <t xml:space="preserve">                классификации расходов из  местного бюджета</t>
  </si>
  <si>
    <t>Расходы по накоплению (в том числе раздельному накоплению) и транспортированию твердых коммунальных отходов</t>
  </si>
  <si>
    <t>Закупка товаров, работ и услуг для обеспечения государственных (муниципальных) нужд</t>
  </si>
  <si>
    <t>0599980041</t>
  </si>
  <si>
    <t>Расходы по организации и содержанию мест захоронения (кладбищ)</t>
  </si>
  <si>
    <r>
      <t xml:space="preserve">                Приложение  </t>
    </r>
    <r>
      <rPr>
        <b/>
        <sz val="11"/>
        <rFont val="Times New Roman"/>
        <family val="1"/>
      </rPr>
      <t>4</t>
    </r>
  </si>
  <si>
    <t>0521299998</t>
  </si>
  <si>
    <t>1310390059</t>
  </si>
  <si>
    <t>ФИЗИЧЕСКАЯ КУЛЬТУРА И СПОРТ</t>
  </si>
  <si>
    <t>Расходы на обеспечение деятельности (окказание услуг) муниципальных услуг</t>
  </si>
  <si>
    <t>24201S3000</t>
  </si>
  <si>
    <t>Расходы на формирование муниципальных дорожных фондов</t>
  </si>
  <si>
    <t>552F274240</t>
  </si>
  <si>
    <t>Реализация мероприятий по благоустройству территорий городских и сельских поселений, в результате победы в посвященного 100-летию образования Кабардино-Балкарской Республики смотре-конкурсе по благоустройству и озеленению территорий городских и сельских поселений</t>
  </si>
  <si>
    <t>Осуществление части полномочий по организации водоснабжения населения в пределах полномочий, установленных законодательством Российской Федерации</t>
  </si>
  <si>
    <t>0527570550</t>
  </si>
  <si>
    <t xml:space="preserve">                Балкарской Республики на 2024 год и плановый период 2025 и 2026гг "</t>
  </si>
  <si>
    <t xml:space="preserve"> Кабардино-Балкарской Республики на 2024г.</t>
  </si>
  <si>
    <t xml:space="preserve">                Балкарской Республики на 2024 год и плановый 2025 и 2026гг "</t>
  </si>
  <si>
    <t xml:space="preserve"> Кабардино-Балкарской Республики на  плановый период 2024г. и 2025г.</t>
  </si>
  <si>
    <t>Сумма                 2024 года</t>
  </si>
  <si>
    <t>7710090011</t>
  </si>
  <si>
    <t>Расходы на выплаты по оплате труда муниципальных служащих (лиц, замещающих муниципальные должности)</t>
  </si>
  <si>
    <t>7820090011</t>
  </si>
  <si>
    <t>7820090020</t>
  </si>
  <si>
    <t>7820090071</t>
  </si>
  <si>
    <t>Расходы на обеспечение деятельности органов местного самоуправления</t>
  </si>
  <si>
    <t>Жилищно-коммунальные (коммунальные) услуги, взносы на капитальный ремонт общего имущества в многоквартирном доме</t>
  </si>
  <si>
    <t>Проведение кадастровых и иных специализированных работ, в том числе в целях внесения в Единый государственный реестр недвижимости сведений о земельных участках, а также публикации информационных сообщений в средствах массовой информации в целях обеспечения вовлечения земельных участков, находящихся в муниципальной собственности, в хозяйственный оборот</t>
  </si>
  <si>
    <t>1120190071</t>
  </si>
  <si>
    <t xml:space="preserve">                Приложение  5 к   решению  Совета от 29 декабря 2024г №81/1 "О местном</t>
  </si>
  <si>
    <t xml:space="preserve">                к  решению Совета местного самоуправления от  29 декабря 2023г №81/1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</si>
</sst>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65"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170" fontId="5" fillId="0" borderId="10" xfId="42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10" xfId="42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63" fillId="0" borderId="11" xfId="0" applyNumberFormat="1" applyFont="1" applyBorder="1" applyAlignment="1">
      <alignment horizontal="center" wrapText="1"/>
    </xf>
    <xf numFmtId="0" fontId="64" fillId="0" borderId="11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52" applyFont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15" fillId="0" borderId="0" xfId="0" applyFont="1" applyAlignment="1">
      <alignment wrapText="1"/>
    </xf>
    <xf numFmtId="49" fontId="64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/>
    </xf>
    <xf numFmtId="0" fontId="14" fillId="0" borderId="16" xfId="0" applyFont="1" applyBorder="1" applyAlignment="1">
      <alignment vertical="center"/>
    </xf>
    <xf numFmtId="4" fontId="4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70" fontId="3" fillId="0" borderId="10" xfId="42" applyFont="1" applyBorder="1" applyAlignment="1">
      <alignment horizontal="left" wrapText="1"/>
    </xf>
    <xf numFmtId="0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" fontId="21" fillId="0" borderId="11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13" fillId="0" borderId="11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0" fontId="6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21" fillId="0" borderId="27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9" fontId="23" fillId="0" borderId="1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64" fillId="0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64" fillId="0" borderId="11" xfId="0" applyNumberFormat="1" applyFont="1" applyFill="1" applyBorder="1" applyAlignment="1">
      <alignment horizontal="center" wrapText="1"/>
    </xf>
    <xf numFmtId="0" fontId="63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" fontId="6" fillId="0" borderId="33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170" fontId="28" fillId="0" borderId="10" xfId="42" applyFont="1" applyBorder="1" applyAlignment="1">
      <alignment horizontal="left" wrapText="1"/>
    </xf>
    <xf numFmtId="0" fontId="28" fillId="0" borderId="10" xfId="42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4" fillId="0" borderId="33" xfId="0" applyNumberFormat="1" applyFont="1" applyBorder="1" applyAlignment="1">
      <alignment horizontal="right" vertical="center"/>
    </xf>
    <xf numFmtId="4" fontId="4" fillId="33" borderId="14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0" fontId="13" fillId="0" borderId="15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6" fillId="33" borderId="36" xfId="0" applyNumberFormat="1" applyFont="1" applyFill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/>
    </xf>
    <xf numFmtId="4" fontId="6" fillId="0" borderId="38" xfId="0" applyNumberFormat="1" applyFont="1" applyBorder="1" applyAlignment="1">
      <alignment horizontal="right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6" fillId="0" borderId="11" xfId="0" applyNumberFormat="1" applyFont="1" applyBorder="1" applyAlignment="1">
      <alignment vertical="center"/>
    </xf>
    <xf numFmtId="4" fontId="6" fillId="33" borderId="37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 vertical="center"/>
    </xf>
    <xf numFmtId="4" fontId="21" fillId="0" borderId="30" xfId="0" applyNumberFormat="1" applyFont="1" applyBorder="1" applyAlignment="1">
      <alignment/>
    </xf>
    <xf numFmtId="4" fontId="21" fillId="0" borderId="14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" fontId="21" fillId="0" borderId="36" xfId="0" applyNumberFormat="1" applyFont="1" applyBorder="1" applyAlignment="1">
      <alignment horizontal="right"/>
    </xf>
    <xf numFmtId="4" fontId="21" fillId="0" borderId="39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6" xfId="52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170" fontId="3" fillId="0" borderId="17" xfId="42" applyFont="1" applyBorder="1" applyAlignment="1">
      <alignment horizontal="left" wrapText="1"/>
    </xf>
    <xf numFmtId="170" fontId="3" fillId="0" borderId="15" xfId="42" applyFont="1" applyBorder="1" applyAlignment="1">
      <alignment horizontal="left" wrapText="1"/>
    </xf>
    <xf numFmtId="170" fontId="3" fillId="0" borderId="10" xfId="42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1" fillId="0" borderId="0" xfId="52" applyFont="1" applyAlignment="1">
      <alignment horizontal="center" vertical="center"/>
      <protection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7" xfId="0" applyFont="1" applyBorder="1" applyAlignment="1">
      <alignment wrapText="1"/>
    </xf>
    <xf numFmtId="0" fontId="20" fillId="0" borderId="15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6" fillId="0" borderId="4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43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15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7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53" applyFont="1" applyBorder="1" applyAlignment="1">
      <alignment horizontal="center" vertical="center"/>
      <protection/>
    </xf>
    <xf numFmtId="170" fontId="5" fillId="0" borderId="17" xfId="42" applyFont="1" applyBorder="1" applyAlignment="1">
      <alignment horizontal="left" wrapText="1"/>
    </xf>
    <xf numFmtId="170" fontId="5" fillId="0" borderId="15" xfId="42" applyFont="1" applyBorder="1" applyAlignment="1">
      <alignment horizontal="left" wrapText="1"/>
    </xf>
    <xf numFmtId="170" fontId="5" fillId="0" borderId="10" xfId="42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4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17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3" fillId="0" borderId="17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5" fillId="0" borderId="17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13" fillId="0" borderId="17" xfId="0" applyFont="1" applyBorder="1" applyAlignment="1">
      <alignment wrapText="1"/>
    </xf>
    <xf numFmtId="0" fontId="25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5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49" fontId="18" fillId="0" borderId="17" xfId="0" applyNumberFormat="1" applyFont="1" applyBorder="1" applyAlignment="1">
      <alignment wrapText="1"/>
    </xf>
    <xf numFmtId="49" fontId="18" fillId="0" borderId="15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49" fontId="23" fillId="0" borderId="17" xfId="0" applyNumberFormat="1" applyFont="1" applyBorder="1" applyAlignment="1">
      <alignment wrapText="1"/>
    </xf>
    <xf numFmtId="49" fontId="23" fillId="0" borderId="15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wrapText="1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170" fontId="23" fillId="0" borderId="17" xfId="42" applyFont="1" applyBorder="1" applyAlignment="1">
      <alignment horizontal="left" wrapText="1"/>
    </xf>
    <xf numFmtId="170" fontId="23" fillId="0" borderId="15" xfId="42" applyFont="1" applyBorder="1" applyAlignment="1">
      <alignment horizontal="left" wrapText="1"/>
    </xf>
    <xf numFmtId="170" fontId="23" fillId="0" borderId="10" xfId="42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5" fillId="0" borderId="0" xfId="52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16" xfId="52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По новым КБК к реш сессии  о бюдж на 2008г.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zoomScaleSheetLayoutView="75" zoomScalePageLayoutView="0" workbookViewId="0" topLeftCell="A12">
      <selection activeCell="L26" sqref="L26"/>
    </sheetView>
  </sheetViews>
  <sheetFormatPr defaultColWidth="9.00390625" defaultRowHeight="12.75"/>
  <cols>
    <col min="1" max="4" width="9.125" style="43" customWidth="1"/>
    <col min="5" max="5" width="12.375" style="43" customWidth="1"/>
    <col min="6" max="6" width="3.625" style="43" customWidth="1"/>
    <col min="7" max="7" width="9.75390625" style="43" hidden="1" customWidth="1"/>
    <col min="8" max="8" width="6.875" style="43" customWidth="1"/>
    <col min="9" max="9" width="7.875" style="43" customWidth="1"/>
    <col min="10" max="10" width="15.125" style="43" customWidth="1"/>
    <col min="11" max="11" width="9.875" style="43" customWidth="1"/>
    <col min="12" max="12" width="14.75390625" style="43" customWidth="1"/>
    <col min="13" max="13" width="17.375" style="43" customWidth="1"/>
    <col min="15" max="15" width="11.75390625" style="0" bestFit="1" customWidth="1"/>
  </cols>
  <sheetData>
    <row r="1" spans="2:12" ht="20.25" hidden="1"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52"/>
    </row>
    <row r="2" spans="2:12" ht="20.25" hidden="1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52"/>
    </row>
    <row r="3" spans="1:13" s="13" customFormat="1" ht="15.75">
      <c r="A3" s="44"/>
      <c r="B3" s="44"/>
      <c r="C3" s="44"/>
      <c r="D3" s="44"/>
      <c r="E3" s="221" t="s">
        <v>187</v>
      </c>
      <c r="F3" s="222"/>
      <c r="G3" s="222"/>
      <c r="H3" s="222"/>
      <c r="I3" s="222"/>
      <c r="J3" s="222"/>
      <c r="K3" s="222"/>
      <c r="L3" s="222"/>
      <c r="M3" s="222"/>
    </row>
    <row r="4" spans="1:13" s="13" customFormat="1" ht="15" hidden="1">
      <c r="A4" s="44"/>
      <c r="B4" s="44"/>
      <c r="C4" s="44"/>
      <c r="D4" s="44"/>
      <c r="E4" s="44"/>
      <c r="F4" s="44" t="s">
        <v>145</v>
      </c>
      <c r="G4" s="44"/>
      <c r="H4" s="44"/>
      <c r="I4" s="45"/>
      <c r="J4" s="45"/>
      <c r="K4" s="45"/>
      <c r="L4" s="45"/>
      <c r="M4" s="45"/>
    </row>
    <row r="5" spans="1:13" s="13" customFormat="1" ht="15" hidden="1">
      <c r="A5" s="44"/>
      <c r="B5" s="44"/>
      <c r="C5" s="44"/>
      <c r="D5" s="44"/>
      <c r="E5" s="44"/>
      <c r="F5" s="44" t="s">
        <v>52</v>
      </c>
      <c r="G5" s="44"/>
      <c r="H5" s="44"/>
      <c r="I5" s="45"/>
      <c r="J5" s="45"/>
      <c r="K5" s="45"/>
      <c r="L5" s="45"/>
      <c r="M5" s="45"/>
    </row>
    <row r="6" spans="1:13" s="13" customFormat="1" ht="15">
      <c r="A6" s="44"/>
      <c r="B6" s="44"/>
      <c r="C6" s="44"/>
      <c r="D6" s="44"/>
      <c r="E6" s="223" t="s">
        <v>183</v>
      </c>
      <c r="F6" s="224"/>
      <c r="G6" s="224"/>
      <c r="H6" s="224"/>
      <c r="I6" s="224"/>
      <c r="J6" s="224"/>
      <c r="K6" s="224"/>
      <c r="L6" s="224"/>
      <c r="M6" s="224"/>
    </row>
    <row r="7" spans="1:13" s="13" customFormat="1" ht="15">
      <c r="A7" s="44"/>
      <c r="B7" s="44"/>
      <c r="C7" s="44"/>
      <c r="D7" s="44"/>
      <c r="E7" s="223" t="s">
        <v>182</v>
      </c>
      <c r="F7" s="224"/>
      <c r="G7" s="224"/>
      <c r="H7" s="224"/>
      <c r="I7" s="224"/>
      <c r="J7" s="224"/>
      <c r="K7" s="224"/>
      <c r="L7" s="224"/>
      <c r="M7" s="224"/>
    </row>
    <row r="8" spans="1:13" s="13" customFormat="1" ht="15">
      <c r="A8" s="44"/>
      <c r="B8" s="44"/>
      <c r="C8" s="44"/>
      <c r="D8" s="44"/>
      <c r="E8" s="223" t="s">
        <v>192</v>
      </c>
      <c r="F8" s="223"/>
      <c r="G8" s="224"/>
      <c r="H8" s="224"/>
      <c r="I8" s="224"/>
      <c r="J8" s="224"/>
      <c r="K8" s="224"/>
      <c r="L8" s="224"/>
      <c r="M8" s="224"/>
    </row>
    <row r="9" spans="1:13" s="13" customFormat="1" ht="18.75">
      <c r="A9" s="225" t="s">
        <v>177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</row>
    <row r="10" spans="1:13" s="13" customFormat="1" ht="18.75">
      <c r="A10" s="225" t="s">
        <v>178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</row>
    <row r="11" spans="1:13" s="13" customFormat="1" ht="15" hidden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13" ht="18.75">
      <c r="A12" s="217" t="s">
        <v>179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49"/>
      <c r="M12" s="46"/>
    </row>
    <row r="13" spans="1:13" ht="18.75">
      <c r="A13" s="217" t="s">
        <v>146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8"/>
      <c r="M13" s="47"/>
    </row>
    <row r="14" spans="1:13" ht="18.75" hidden="1">
      <c r="A14" s="217" t="s">
        <v>49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</row>
    <row r="15" spans="1:13" ht="18.75">
      <c r="A15" s="234" t="s">
        <v>50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50"/>
      <c r="M15" s="48"/>
    </row>
    <row r="16" spans="1:13" ht="21.75" customHeight="1" thickBot="1">
      <c r="A16" s="226" t="s">
        <v>186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51"/>
      <c r="M16" s="71"/>
    </row>
    <row r="17" spans="1:13" ht="14.25" customHeight="1" hidden="1" thickBot="1">
      <c r="A17" s="227" t="s">
        <v>51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</row>
    <row r="18" spans="1:13" ht="16.5" thickBot="1">
      <c r="A18" s="275" t="s">
        <v>0</v>
      </c>
      <c r="B18" s="276"/>
      <c r="C18" s="276"/>
      <c r="D18" s="276"/>
      <c r="E18" s="276"/>
      <c r="F18" s="277"/>
      <c r="G18" s="8" t="s">
        <v>80</v>
      </c>
      <c r="H18" s="16" t="s">
        <v>1</v>
      </c>
      <c r="I18" s="16" t="s">
        <v>2</v>
      </c>
      <c r="J18" s="16" t="s">
        <v>3</v>
      </c>
      <c r="K18" s="16" t="s">
        <v>4</v>
      </c>
      <c r="L18" s="273" t="s">
        <v>5</v>
      </c>
      <c r="M18" s="274"/>
    </row>
    <row r="19" spans="1:13" ht="16.5" thickBot="1">
      <c r="A19" s="278"/>
      <c r="B19" s="279"/>
      <c r="C19" s="279"/>
      <c r="D19" s="279"/>
      <c r="E19" s="279"/>
      <c r="F19" s="280"/>
      <c r="G19" s="20"/>
      <c r="H19" s="3"/>
      <c r="I19" s="3"/>
      <c r="J19" s="3"/>
      <c r="K19" s="3"/>
      <c r="L19" s="3" t="s">
        <v>184</v>
      </c>
      <c r="M19" s="34" t="s">
        <v>185</v>
      </c>
    </row>
    <row r="20" spans="1:13" ht="16.5" thickBot="1">
      <c r="A20" s="228" t="s">
        <v>6</v>
      </c>
      <c r="B20" s="229"/>
      <c r="C20" s="229"/>
      <c r="D20" s="229"/>
      <c r="E20" s="229"/>
      <c r="F20" s="230"/>
      <c r="G20" s="96"/>
      <c r="H20" s="3"/>
      <c r="I20" s="3"/>
      <c r="J20" s="3"/>
      <c r="K20" s="55"/>
      <c r="L20" s="82">
        <f>L22+L60+L66+L81+L116+L124</f>
        <v>8747486.34</v>
      </c>
      <c r="M20" s="56">
        <f>M22+M60+M66+M81+M116+M124</f>
        <v>9031249.600000001</v>
      </c>
    </row>
    <row r="21" spans="1:15" ht="50.25" customHeight="1" hidden="1" thickBot="1">
      <c r="A21" s="228" t="s">
        <v>81</v>
      </c>
      <c r="B21" s="231"/>
      <c r="C21" s="231"/>
      <c r="D21" s="231"/>
      <c r="E21" s="231"/>
      <c r="F21" s="232"/>
      <c r="G21" s="97">
        <v>703</v>
      </c>
      <c r="H21" s="18" t="s">
        <v>9</v>
      </c>
      <c r="I21" s="18" t="s">
        <v>9</v>
      </c>
      <c r="J21" s="4" t="s">
        <v>160</v>
      </c>
      <c r="K21" s="63" t="s">
        <v>11</v>
      </c>
      <c r="L21" s="70"/>
      <c r="M21" s="69"/>
      <c r="O21" s="41"/>
    </row>
    <row r="22" spans="1:13" ht="16.5" thickBot="1">
      <c r="A22" s="233" t="s">
        <v>7</v>
      </c>
      <c r="B22" s="233"/>
      <c r="C22" s="233"/>
      <c r="D22" s="233"/>
      <c r="E22" s="233"/>
      <c r="F22" s="233"/>
      <c r="G22" s="5">
        <v>703</v>
      </c>
      <c r="H22" s="4" t="s">
        <v>8</v>
      </c>
      <c r="I22" s="4" t="s">
        <v>9</v>
      </c>
      <c r="J22" s="4" t="s">
        <v>160</v>
      </c>
      <c r="K22" s="64" t="s">
        <v>11</v>
      </c>
      <c r="L22" s="57">
        <f>L23+L28+L50</f>
        <v>4924063.58</v>
      </c>
      <c r="M22" s="72">
        <f>M23+M28+M47+M50</f>
        <v>5257075.9</v>
      </c>
    </row>
    <row r="23" spans="1:13" ht="30" customHeight="1" thickBot="1">
      <c r="A23" s="235" t="s">
        <v>42</v>
      </c>
      <c r="B23" s="236"/>
      <c r="C23" s="236"/>
      <c r="D23" s="236"/>
      <c r="E23" s="236"/>
      <c r="F23" s="237"/>
      <c r="G23" s="19">
        <v>703</v>
      </c>
      <c r="H23" s="4" t="s">
        <v>8</v>
      </c>
      <c r="I23" s="4" t="s">
        <v>19</v>
      </c>
      <c r="J23" s="4" t="s">
        <v>160</v>
      </c>
      <c r="K23" s="64" t="s">
        <v>11</v>
      </c>
      <c r="L23" s="57">
        <f>L24</f>
        <v>685287.47</v>
      </c>
      <c r="M23" s="72">
        <f>M24</f>
        <v>722977.9299999999</v>
      </c>
    </row>
    <row r="24" spans="1:13" ht="40.5" customHeight="1" thickBot="1">
      <c r="A24" s="238" t="s">
        <v>150</v>
      </c>
      <c r="B24" s="239"/>
      <c r="C24" s="239"/>
      <c r="D24" s="239"/>
      <c r="E24" s="239"/>
      <c r="F24" s="240"/>
      <c r="G24" s="20">
        <v>703</v>
      </c>
      <c r="H24" s="4" t="s">
        <v>8</v>
      </c>
      <c r="I24" s="4" t="s">
        <v>19</v>
      </c>
      <c r="J24" s="4" t="s">
        <v>149</v>
      </c>
      <c r="K24" s="64" t="s">
        <v>11</v>
      </c>
      <c r="L24" s="57">
        <f>L26+L27</f>
        <v>685287.47</v>
      </c>
      <c r="M24" s="73">
        <f>M26+M27</f>
        <v>722977.9299999999</v>
      </c>
    </row>
    <row r="25" spans="1:13" ht="28.5" customHeight="1" hidden="1" thickBot="1">
      <c r="A25" s="238" t="s">
        <v>43</v>
      </c>
      <c r="B25" s="239"/>
      <c r="C25" s="239"/>
      <c r="D25" s="239"/>
      <c r="E25" s="239"/>
      <c r="F25" s="240"/>
      <c r="G25" s="20">
        <v>703</v>
      </c>
      <c r="H25" s="4" t="s">
        <v>8</v>
      </c>
      <c r="I25" s="4" t="s">
        <v>19</v>
      </c>
      <c r="J25" s="5" t="s">
        <v>134</v>
      </c>
      <c r="K25" s="64" t="s">
        <v>11</v>
      </c>
      <c r="L25" s="57"/>
      <c r="M25" s="73">
        <f>M26</f>
        <v>555282.59</v>
      </c>
    </row>
    <row r="26" spans="1:13" ht="36" customHeight="1" thickBot="1">
      <c r="A26" s="238" t="s">
        <v>151</v>
      </c>
      <c r="B26" s="239"/>
      <c r="C26" s="239"/>
      <c r="D26" s="239"/>
      <c r="E26" s="239"/>
      <c r="F26" s="240"/>
      <c r="G26" s="20">
        <v>703</v>
      </c>
      <c r="H26" s="4" t="s">
        <v>8</v>
      </c>
      <c r="I26" s="4" t="s">
        <v>19</v>
      </c>
      <c r="J26" s="4" t="s">
        <v>149</v>
      </c>
      <c r="K26" s="64" t="s">
        <v>63</v>
      </c>
      <c r="L26" s="58">
        <v>526334.46</v>
      </c>
      <c r="M26" s="73">
        <v>555282.59</v>
      </c>
    </row>
    <row r="27" spans="1:13" ht="58.5" customHeight="1" thickBot="1">
      <c r="A27" s="238" t="s">
        <v>152</v>
      </c>
      <c r="B27" s="241"/>
      <c r="C27" s="241"/>
      <c r="D27" s="241"/>
      <c r="E27" s="241"/>
      <c r="F27" s="242"/>
      <c r="G27" s="20">
        <v>703</v>
      </c>
      <c r="H27" s="4" t="s">
        <v>8</v>
      </c>
      <c r="I27" s="4" t="s">
        <v>19</v>
      </c>
      <c r="J27" s="4" t="s">
        <v>149</v>
      </c>
      <c r="K27" s="64" t="s">
        <v>153</v>
      </c>
      <c r="L27" s="58">
        <v>158953.01</v>
      </c>
      <c r="M27" s="73">
        <v>167695.34</v>
      </c>
    </row>
    <row r="28" spans="1:13" ht="48" customHeight="1" thickBot="1">
      <c r="A28" s="243" t="s">
        <v>12</v>
      </c>
      <c r="B28" s="243"/>
      <c r="C28" s="243"/>
      <c r="D28" s="243"/>
      <c r="E28" s="243"/>
      <c r="F28" s="243"/>
      <c r="G28" s="5">
        <v>703</v>
      </c>
      <c r="H28" s="4" t="s">
        <v>8</v>
      </c>
      <c r="I28" s="4" t="s">
        <v>13</v>
      </c>
      <c r="J28" s="4" t="s">
        <v>160</v>
      </c>
      <c r="K28" s="64" t="s">
        <v>14</v>
      </c>
      <c r="L28" s="57">
        <f>L29</f>
        <v>4223275.41</v>
      </c>
      <c r="M28" s="72">
        <f>M29</f>
        <v>4518597.2700000005</v>
      </c>
    </row>
    <row r="29" spans="1:13" ht="38.25" customHeight="1" thickBot="1">
      <c r="A29" s="244" t="s">
        <v>150</v>
      </c>
      <c r="B29" s="244"/>
      <c r="C29" s="244"/>
      <c r="D29" s="244"/>
      <c r="E29" s="244"/>
      <c r="F29" s="244"/>
      <c r="G29" s="8">
        <v>703</v>
      </c>
      <c r="H29" s="7" t="s">
        <v>8</v>
      </c>
      <c r="I29" s="7" t="s">
        <v>13</v>
      </c>
      <c r="J29" s="7" t="s">
        <v>154</v>
      </c>
      <c r="K29" s="65" t="s">
        <v>11</v>
      </c>
      <c r="L29" s="58">
        <f>L32+L33+L34+L44+L45+L46</f>
        <v>4223275.41</v>
      </c>
      <c r="M29" s="73">
        <f>M32+M33+M34+M44+M45+M46</f>
        <v>4518597.2700000005</v>
      </c>
    </row>
    <row r="30" spans="1:13" ht="19.5" customHeight="1" hidden="1" thickBot="1">
      <c r="A30" s="244" t="s">
        <v>15</v>
      </c>
      <c r="B30" s="244"/>
      <c r="C30" s="244"/>
      <c r="D30" s="244"/>
      <c r="E30" s="244"/>
      <c r="F30" s="244"/>
      <c r="G30" s="8">
        <v>703</v>
      </c>
      <c r="H30" s="7" t="s">
        <v>8</v>
      </c>
      <c r="I30" s="7" t="s">
        <v>13</v>
      </c>
      <c r="J30" s="7" t="s">
        <v>154</v>
      </c>
      <c r="K30" s="65" t="s">
        <v>11</v>
      </c>
      <c r="L30" s="58"/>
      <c r="M30" s="73"/>
    </row>
    <row r="31" spans="1:13" ht="34.5" customHeight="1" hidden="1">
      <c r="A31" s="244" t="s">
        <v>71</v>
      </c>
      <c r="B31" s="244"/>
      <c r="C31" s="244"/>
      <c r="D31" s="244"/>
      <c r="E31" s="244"/>
      <c r="F31" s="244"/>
      <c r="G31" s="8">
        <v>703</v>
      </c>
      <c r="H31" s="7" t="s">
        <v>8</v>
      </c>
      <c r="I31" s="7" t="s">
        <v>13</v>
      </c>
      <c r="J31" s="7" t="s">
        <v>154</v>
      </c>
      <c r="K31" s="65" t="s">
        <v>64</v>
      </c>
      <c r="L31" s="58"/>
      <c r="M31" s="73"/>
    </row>
    <row r="32" spans="1:13" ht="16.5" thickBot="1">
      <c r="A32" s="238" t="s">
        <v>151</v>
      </c>
      <c r="B32" s="239"/>
      <c r="C32" s="239"/>
      <c r="D32" s="239"/>
      <c r="E32" s="239"/>
      <c r="F32" s="240"/>
      <c r="G32" s="8">
        <v>703</v>
      </c>
      <c r="H32" s="7" t="s">
        <v>8</v>
      </c>
      <c r="I32" s="7" t="s">
        <v>13</v>
      </c>
      <c r="J32" s="7" t="s">
        <v>154</v>
      </c>
      <c r="K32" s="65" t="s">
        <v>63</v>
      </c>
      <c r="L32" s="58">
        <v>2743280.85</v>
      </c>
      <c r="M32" s="73">
        <v>2894140.1</v>
      </c>
    </row>
    <row r="33" spans="1:13" ht="45.75" customHeight="1" thickBot="1">
      <c r="A33" s="238" t="s">
        <v>152</v>
      </c>
      <c r="B33" s="241"/>
      <c r="C33" s="241"/>
      <c r="D33" s="241"/>
      <c r="E33" s="241"/>
      <c r="F33" s="242"/>
      <c r="G33" s="8">
        <v>703</v>
      </c>
      <c r="H33" s="7" t="s">
        <v>8</v>
      </c>
      <c r="I33" s="7" t="s">
        <v>13</v>
      </c>
      <c r="J33" s="7" t="s">
        <v>154</v>
      </c>
      <c r="K33" s="65" t="s">
        <v>153</v>
      </c>
      <c r="L33" s="58">
        <v>828471.72</v>
      </c>
      <c r="M33" s="73">
        <v>874031.22</v>
      </c>
    </row>
    <row r="34" spans="1:13" ht="46.5" customHeight="1" thickBot="1">
      <c r="A34" s="245" t="s">
        <v>110</v>
      </c>
      <c r="B34" s="231"/>
      <c r="C34" s="231"/>
      <c r="D34" s="231"/>
      <c r="E34" s="231"/>
      <c r="F34" s="232"/>
      <c r="G34" s="8">
        <v>703</v>
      </c>
      <c r="H34" s="7" t="s">
        <v>8</v>
      </c>
      <c r="I34" s="7" t="s">
        <v>13</v>
      </c>
      <c r="J34" s="7" t="s">
        <v>154</v>
      </c>
      <c r="K34" s="65" t="s">
        <v>65</v>
      </c>
      <c r="L34" s="58">
        <v>594522.84</v>
      </c>
      <c r="M34" s="73">
        <v>693425.95</v>
      </c>
    </row>
    <row r="35" spans="1:13" ht="19.5" customHeight="1" hidden="1">
      <c r="A35" s="246" t="s">
        <v>90</v>
      </c>
      <c r="B35" s="247"/>
      <c r="C35" s="247"/>
      <c r="D35" s="247"/>
      <c r="E35" s="247"/>
      <c r="F35" s="248"/>
      <c r="G35" s="8">
        <v>703</v>
      </c>
      <c r="H35" s="7" t="s">
        <v>8</v>
      </c>
      <c r="I35" s="7" t="s">
        <v>13</v>
      </c>
      <c r="J35" s="7" t="s">
        <v>154</v>
      </c>
      <c r="K35" s="65" t="s">
        <v>66</v>
      </c>
      <c r="L35" s="58"/>
      <c r="M35" s="73">
        <v>0</v>
      </c>
    </row>
    <row r="36" spans="1:13" ht="17.25" customHeight="1" hidden="1">
      <c r="A36" s="246" t="s">
        <v>91</v>
      </c>
      <c r="B36" s="247"/>
      <c r="C36" s="247"/>
      <c r="D36" s="247"/>
      <c r="E36" s="247"/>
      <c r="F36" s="248"/>
      <c r="G36" s="8">
        <v>703</v>
      </c>
      <c r="H36" s="7" t="s">
        <v>8</v>
      </c>
      <c r="I36" s="7" t="s">
        <v>13</v>
      </c>
      <c r="J36" s="7" t="s">
        <v>154</v>
      </c>
      <c r="K36" s="65" t="s">
        <v>67</v>
      </c>
      <c r="L36" s="58"/>
      <c r="M36" s="73">
        <v>0</v>
      </c>
    </row>
    <row r="37" spans="1:13" ht="19.5" customHeight="1" hidden="1">
      <c r="A37" s="244" t="s">
        <v>16</v>
      </c>
      <c r="B37" s="244"/>
      <c r="C37" s="244"/>
      <c r="D37" s="244"/>
      <c r="E37" s="244"/>
      <c r="F37" s="244"/>
      <c r="G37" s="6"/>
      <c r="H37" s="7" t="s">
        <v>8</v>
      </c>
      <c r="I37" s="7" t="s">
        <v>13</v>
      </c>
      <c r="J37" s="7" t="s">
        <v>154</v>
      </c>
      <c r="K37" s="65" t="s">
        <v>9</v>
      </c>
      <c r="L37" s="58"/>
      <c r="M37" s="73">
        <v>3335.5</v>
      </c>
    </row>
    <row r="38" spans="1:13" ht="16.5" customHeight="1" hidden="1">
      <c r="A38" s="235" t="s">
        <v>53</v>
      </c>
      <c r="B38" s="236"/>
      <c r="C38" s="236"/>
      <c r="D38" s="236"/>
      <c r="E38" s="236"/>
      <c r="F38" s="237"/>
      <c r="G38" s="8">
        <v>703</v>
      </c>
      <c r="H38" s="4" t="s">
        <v>8</v>
      </c>
      <c r="I38" s="4" t="s">
        <v>58</v>
      </c>
      <c r="J38" s="7" t="s">
        <v>154</v>
      </c>
      <c r="K38" s="64" t="s">
        <v>11</v>
      </c>
      <c r="L38" s="57"/>
      <c r="M38" s="72">
        <f>M40</f>
        <v>0</v>
      </c>
    </row>
    <row r="39" spans="1:13" s="22" customFormat="1" ht="16.5" customHeight="1" hidden="1">
      <c r="A39" s="238" t="s">
        <v>53</v>
      </c>
      <c r="B39" s="239"/>
      <c r="C39" s="239"/>
      <c r="D39" s="239"/>
      <c r="E39" s="239"/>
      <c r="F39" s="240"/>
      <c r="G39" s="8">
        <v>703</v>
      </c>
      <c r="H39" s="7" t="s">
        <v>8</v>
      </c>
      <c r="I39" s="7" t="s">
        <v>58</v>
      </c>
      <c r="J39" s="7" t="s">
        <v>154</v>
      </c>
      <c r="K39" s="65" t="s">
        <v>11</v>
      </c>
      <c r="L39" s="58"/>
      <c r="M39" s="73">
        <f>M40</f>
        <v>0</v>
      </c>
    </row>
    <row r="40" spans="1:13" ht="16.5" hidden="1" thickBot="1">
      <c r="A40" s="238" t="s">
        <v>54</v>
      </c>
      <c r="B40" s="239"/>
      <c r="C40" s="239"/>
      <c r="D40" s="239"/>
      <c r="E40" s="239"/>
      <c r="F40" s="240"/>
      <c r="G40" s="8">
        <v>703</v>
      </c>
      <c r="H40" s="7" t="s">
        <v>8</v>
      </c>
      <c r="I40" s="7" t="s">
        <v>58</v>
      </c>
      <c r="J40" s="7" t="s">
        <v>154</v>
      </c>
      <c r="K40" s="65" t="s">
        <v>11</v>
      </c>
      <c r="L40" s="58"/>
      <c r="M40" s="73">
        <f>M41</f>
        <v>0</v>
      </c>
    </row>
    <row r="41" spans="1:13" ht="16.5" hidden="1" thickBot="1">
      <c r="A41" s="246" t="s">
        <v>83</v>
      </c>
      <c r="B41" s="247"/>
      <c r="C41" s="247"/>
      <c r="D41" s="247"/>
      <c r="E41" s="247"/>
      <c r="F41" s="248"/>
      <c r="G41" s="8">
        <v>703</v>
      </c>
      <c r="H41" s="7" t="s">
        <v>8</v>
      </c>
      <c r="I41" s="7" t="s">
        <v>58</v>
      </c>
      <c r="J41" s="7" t="s">
        <v>154</v>
      </c>
      <c r="K41" s="65" t="s">
        <v>68</v>
      </c>
      <c r="L41" s="58"/>
      <c r="M41" s="73">
        <v>0</v>
      </c>
    </row>
    <row r="42" spans="1:13" ht="16.5" hidden="1" thickBot="1">
      <c r="A42" s="246" t="s">
        <v>53</v>
      </c>
      <c r="B42" s="249"/>
      <c r="C42" s="249"/>
      <c r="D42" s="249"/>
      <c r="E42" s="249"/>
      <c r="F42" s="250"/>
      <c r="G42" s="95"/>
      <c r="H42" s="7" t="s">
        <v>8</v>
      </c>
      <c r="I42" s="7" t="s">
        <v>58</v>
      </c>
      <c r="J42" s="7" t="s">
        <v>154</v>
      </c>
      <c r="K42" s="65"/>
      <c r="L42" s="58"/>
      <c r="M42" s="73"/>
    </row>
    <row r="43" spans="1:13" ht="16.5" hidden="1" thickBot="1">
      <c r="A43" s="246" t="s">
        <v>54</v>
      </c>
      <c r="B43" s="249"/>
      <c r="C43" s="249"/>
      <c r="D43" s="249"/>
      <c r="E43" s="249"/>
      <c r="F43" s="250"/>
      <c r="G43" s="95"/>
      <c r="H43" s="7" t="s">
        <v>8</v>
      </c>
      <c r="I43" s="7" t="s">
        <v>58</v>
      </c>
      <c r="J43" s="7" t="s">
        <v>154</v>
      </c>
      <c r="K43" s="65"/>
      <c r="L43" s="58"/>
      <c r="M43" s="73"/>
    </row>
    <row r="44" spans="1:13" ht="16.5" thickBot="1">
      <c r="A44" s="246" t="s">
        <v>90</v>
      </c>
      <c r="B44" s="251"/>
      <c r="C44" s="251"/>
      <c r="D44" s="251"/>
      <c r="E44" s="251"/>
      <c r="F44" s="252"/>
      <c r="G44" s="8">
        <v>703</v>
      </c>
      <c r="H44" s="7" t="s">
        <v>8</v>
      </c>
      <c r="I44" s="7" t="s">
        <v>13</v>
      </c>
      <c r="J44" s="7" t="s">
        <v>154</v>
      </c>
      <c r="K44" s="65" t="s">
        <v>66</v>
      </c>
      <c r="L44" s="58">
        <v>50500</v>
      </c>
      <c r="M44" s="73">
        <v>50500</v>
      </c>
    </row>
    <row r="45" spans="1:13" ht="16.5" thickBot="1">
      <c r="A45" s="246" t="s">
        <v>188</v>
      </c>
      <c r="B45" s="251"/>
      <c r="C45" s="251"/>
      <c r="D45" s="251"/>
      <c r="E45" s="251"/>
      <c r="F45" s="252"/>
      <c r="G45" s="8">
        <v>703</v>
      </c>
      <c r="H45" s="7" t="s">
        <v>8</v>
      </c>
      <c r="I45" s="7" t="s">
        <v>13</v>
      </c>
      <c r="J45" s="7" t="s">
        <v>154</v>
      </c>
      <c r="K45" s="65" t="s">
        <v>67</v>
      </c>
      <c r="L45" s="58">
        <v>1500</v>
      </c>
      <c r="M45" s="73">
        <v>1500</v>
      </c>
    </row>
    <row r="46" spans="1:13" ht="16.5" thickBot="1">
      <c r="A46" s="246" t="s">
        <v>147</v>
      </c>
      <c r="B46" s="251"/>
      <c r="C46" s="251"/>
      <c r="D46" s="251"/>
      <c r="E46" s="251"/>
      <c r="F46" s="252"/>
      <c r="G46" s="8">
        <v>703</v>
      </c>
      <c r="H46" s="7" t="s">
        <v>8</v>
      </c>
      <c r="I46" s="7" t="s">
        <v>13</v>
      </c>
      <c r="J46" s="7" t="s">
        <v>154</v>
      </c>
      <c r="K46" s="65" t="s">
        <v>135</v>
      </c>
      <c r="L46" s="58">
        <v>5000</v>
      </c>
      <c r="M46" s="73">
        <v>5000</v>
      </c>
    </row>
    <row r="47" spans="1:13" s="23" customFormat="1" ht="16.5" hidden="1" thickBot="1">
      <c r="A47" s="253" t="s">
        <v>173</v>
      </c>
      <c r="B47" s="254"/>
      <c r="C47" s="254"/>
      <c r="D47" s="254"/>
      <c r="E47" s="254"/>
      <c r="F47" s="255"/>
      <c r="G47" s="19">
        <v>703</v>
      </c>
      <c r="H47" s="4" t="s">
        <v>8</v>
      </c>
      <c r="I47" s="4" t="s">
        <v>56</v>
      </c>
      <c r="J47" s="4" t="s">
        <v>160</v>
      </c>
      <c r="K47" s="64" t="s">
        <v>11</v>
      </c>
      <c r="L47" s="57"/>
      <c r="M47" s="72">
        <f>M48</f>
        <v>0</v>
      </c>
    </row>
    <row r="48" spans="1:13" ht="57" customHeight="1" hidden="1" thickBot="1">
      <c r="A48" s="246" t="s">
        <v>174</v>
      </c>
      <c r="B48" s="251"/>
      <c r="C48" s="251"/>
      <c r="D48" s="251"/>
      <c r="E48" s="251"/>
      <c r="F48" s="252"/>
      <c r="G48" s="20">
        <v>703</v>
      </c>
      <c r="H48" s="7" t="s">
        <v>8</v>
      </c>
      <c r="I48" s="7" t="s">
        <v>56</v>
      </c>
      <c r="J48" s="7" t="s">
        <v>172</v>
      </c>
      <c r="K48" s="65" t="s">
        <v>11</v>
      </c>
      <c r="L48" s="58"/>
      <c r="M48" s="73">
        <f>M49</f>
        <v>0</v>
      </c>
    </row>
    <row r="49" spans="1:13" ht="16.5" hidden="1" thickBot="1">
      <c r="A49" s="246" t="s">
        <v>175</v>
      </c>
      <c r="B49" s="251"/>
      <c r="C49" s="251"/>
      <c r="D49" s="251"/>
      <c r="E49" s="251"/>
      <c r="F49" s="252"/>
      <c r="G49" s="20">
        <v>703</v>
      </c>
      <c r="H49" s="7" t="s">
        <v>8</v>
      </c>
      <c r="I49" s="7" t="s">
        <v>56</v>
      </c>
      <c r="J49" s="7" t="s">
        <v>172</v>
      </c>
      <c r="K49" s="65" t="s">
        <v>176</v>
      </c>
      <c r="L49" s="58"/>
      <c r="M49" s="73">
        <v>0</v>
      </c>
    </row>
    <row r="50" spans="1:13" ht="25.5" customHeight="1" thickBot="1">
      <c r="A50" s="253" t="s">
        <v>118</v>
      </c>
      <c r="B50" s="254"/>
      <c r="C50" s="254"/>
      <c r="D50" s="254"/>
      <c r="E50" s="254"/>
      <c r="F50" s="255"/>
      <c r="G50" s="98">
        <v>703</v>
      </c>
      <c r="H50" s="4" t="s">
        <v>8</v>
      </c>
      <c r="I50" s="4" t="s">
        <v>119</v>
      </c>
      <c r="J50" s="4" t="s">
        <v>160</v>
      </c>
      <c r="K50" s="64" t="s">
        <v>11</v>
      </c>
      <c r="L50" s="57">
        <f>L56</f>
        <v>15500.7</v>
      </c>
      <c r="M50" s="72">
        <f>M51+M53+M56</f>
        <v>15500.7</v>
      </c>
    </row>
    <row r="51" spans="1:13" ht="26.25" customHeight="1" hidden="1" thickBot="1">
      <c r="A51" s="246" t="s">
        <v>156</v>
      </c>
      <c r="B51" s="247"/>
      <c r="C51" s="247"/>
      <c r="D51" s="247"/>
      <c r="E51" s="247"/>
      <c r="F51" s="248"/>
      <c r="G51" s="99">
        <v>703</v>
      </c>
      <c r="H51" s="7" t="s">
        <v>8</v>
      </c>
      <c r="I51" s="7" t="s">
        <v>119</v>
      </c>
      <c r="J51" s="30" t="s">
        <v>155</v>
      </c>
      <c r="K51" s="65" t="s">
        <v>11</v>
      </c>
      <c r="L51" s="58"/>
      <c r="M51" s="72">
        <f>M52</f>
        <v>0</v>
      </c>
    </row>
    <row r="52" spans="1:13" ht="22.5" customHeight="1" hidden="1" thickBot="1">
      <c r="A52" s="246" t="s">
        <v>147</v>
      </c>
      <c r="B52" s="247"/>
      <c r="C52" s="247"/>
      <c r="D52" s="247"/>
      <c r="E52" s="247"/>
      <c r="F52" s="248"/>
      <c r="G52" s="99">
        <v>703</v>
      </c>
      <c r="H52" s="7" t="s">
        <v>8</v>
      </c>
      <c r="I52" s="7" t="s">
        <v>119</v>
      </c>
      <c r="J52" s="30" t="s">
        <v>155</v>
      </c>
      <c r="K52" s="65" t="s">
        <v>65</v>
      </c>
      <c r="L52" s="58"/>
      <c r="M52" s="73">
        <v>0</v>
      </c>
    </row>
    <row r="53" spans="1:13" ht="31.5" customHeight="1" hidden="1" thickBot="1">
      <c r="A53" s="246" t="s">
        <v>120</v>
      </c>
      <c r="B53" s="251"/>
      <c r="C53" s="251"/>
      <c r="D53" s="251"/>
      <c r="E53" s="251"/>
      <c r="F53" s="252"/>
      <c r="G53" s="99">
        <v>703</v>
      </c>
      <c r="H53" s="7" t="s">
        <v>8</v>
      </c>
      <c r="I53" s="7" t="s">
        <v>119</v>
      </c>
      <c r="J53" s="30" t="s">
        <v>121</v>
      </c>
      <c r="K53" s="65" t="s">
        <v>11</v>
      </c>
      <c r="L53" s="58"/>
      <c r="M53" s="72">
        <v>0</v>
      </c>
    </row>
    <row r="54" spans="1:13" ht="18" customHeight="1" hidden="1" thickBot="1">
      <c r="A54" s="246" t="s">
        <v>91</v>
      </c>
      <c r="B54" s="247"/>
      <c r="C54" s="247"/>
      <c r="D54" s="247"/>
      <c r="E54" s="247"/>
      <c r="F54" s="248"/>
      <c r="G54" s="99">
        <v>703</v>
      </c>
      <c r="H54" s="7" t="s">
        <v>8</v>
      </c>
      <c r="I54" s="7" t="s">
        <v>119</v>
      </c>
      <c r="J54" s="30" t="s">
        <v>126</v>
      </c>
      <c r="K54" s="65" t="s">
        <v>67</v>
      </c>
      <c r="L54" s="58"/>
      <c r="M54" s="73">
        <v>0</v>
      </c>
    </row>
    <row r="55" spans="1:13" ht="28.5" customHeight="1" hidden="1" thickBot="1">
      <c r="A55" s="245" t="s">
        <v>110</v>
      </c>
      <c r="B55" s="231"/>
      <c r="C55" s="231"/>
      <c r="D55" s="231"/>
      <c r="E55" s="231"/>
      <c r="F55" s="232"/>
      <c r="G55" s="99">
        <v>703</v>
      </c>
      <c r="H55" s="7" t="s">
        <v>8</v>
      </c>
      <c r="I55" s="7" t="s">
        <v>119</v>
      </c>
      <c r="J55" s="30" t="s">
        <v>121</v>
      </c>
      <c r="K55" s="65" t="s">
        <v>65</v>
      </c>
      <c r="L55" s="58"/>
      <c r="M55" s="73">
        <v>0</v>
      </c>
    </row>
    <row r="56" spans="1:13" ht="35.25" customHeight="1" thickBot="1">
      <c r="A56" s="245" t="s">
        <v>157</v>
      </c>
      <c r="B56" s="241"/>
      <c r="C56" s="241"/>
      <c r="D56" s="241"/>
      <c r="E56" s="241"/>
      <c r="F56" s="242"/>
      <c r="G56" s="99">
        <v>703</v>
      </c>
      <c r="H56" s="7" t="s">
        <v>8</v>
      </c>
      <c r="I56" s="7" t="s">
        <v>119</v>
      </c>
      <c r="J56" s="30">
        <v>7710092794</v>
      </c>
      <c r="K56" s="65" t="s">
        <v>11</v>
      </c>
      <c r="L56" s="57">
        <f>L57</f>
        <v>15500.7</v>
      </c>
      <c r="M56" s="72">
        <f>M57</f>
        <v>15500.7</v>
      </c>
    </row>
    <row r="57" spans="1:13" ht="16.5" thickBot="1">
      <c r="A57" s="246" t="s">
        <v>147</v>
      </c>
      <c r="B57" s="251"/>
      <c r="C57" s="251"/>
      <c r="D57" s="251"/>
      <c r="E57" s="251"/>
      <c r="F57" s="252"/>
      <c r="G57" s="99">
        <v>703</v>
      </c>
      <c r="H57" s="7" t="s">
        <v>8</v>
      </c>
      <c r="I57" s="7" t="s">
        <v>119</v>
      </c>
      <c r="J57" s="30">
        <v>7710092794</v>
      </c>
      <c r="K57" s="65" t="s">
        <v>135</v>
      </c>
      <c r="L57" s="58">
        <v>15500.7</v>
      </c>
      <c r="M57" s="73">
        <v>15500.7</v>
      </c>
    </row>
    <row r="58" spans="1:13" ht="19.5" customHeight="1" hidden="1" thickBot="1">
      <c r="A58" s="253" t="s">
        <v>18</v>
      </c>
      <c r="B58" s="256"/>
      <c r="C58" s="256"/>
      <c r="D58" s="256"/>
      <c r="E58" s="256"/>
      <c r="F58" s="257"/>
      <c r="G58" s="8">
        <v>703</v>
      </c>
      <c r="H58" s="4" t="s">
        <v>19</v>
      </c>
      <c r="I58" s="4" t="s">
        <v>9</v>
      </c>
      <c r="J58" s="28" t="s">
        <v>10</v>
      </c>
      <c r="K58" s="64" t="s">
        <v>11</v>
      </c>
      <c r="L58" s="57"/>
      <c r="M58" s="72"/>
    </row>
    <row r="59" spans="1:13" ht="19.5" customHeight="1" thickBot="1">
      <c r="A59" s="253" t="s">
        <v>18</v>
      </c>
      <c r="B59" s="251"/>
      <c r="C59" s="251"/>
      <c r="D59" s="251"/>
      <c r="E59" s="251"/>
      <c r="F59" s="252"/>
      <c r="G59" s="8"/>
      <c r="H59" s="4" t="s">
        <v>19</v>
      </c>
      <c r="I59" s="4" t="s">
        <v>9</v>
      </c>
      <c r="J59" s="4" t="s">
        <v>160</v>
      </c>
      <c r="K59" s="64" t="s">
        <v>11</v>
      </c>
      <c r="L59" s="57">
        <f>L60</f>
        <v>138628</v>
      </c>
      <c r="M59" s="72">
        <f>M60</f>
        <v>138628</v>
      </c>
    </row>
    <row r="60" spans="1:13" ht="19.5" customHeight="1" thickBot="1">
      <c r="A60" s="253" t="s">
        <v>20</v>
      </c>
      <c r="B60" s="256"/>
      <c r="C60" s="256"/>
      <c r="D60" s="256"/>
      <c r="E60" s="256"/>
      <c r="F60" s="257"/>
      <c r="G60" s="5">
        <v>703</v>
      </c>
      <c r="H60" s="4" t="s">
        <v>19</v>
      </c>
      <c r="I60" s="4" t="s">
        <v>21</v>
      </c>
      <c r="J60" s="4" t="s">
        <v>160</v>
      </c>
      <c r="K60" s="64" t="s">
        <v>11</v>
      </c>
      <c r="L60" s="57">
        <f>L61</f>
        <v>138628</v>
      </c>
      <c r="M60" s="72">
        <f>M61</f>
        <v>138628</v>
      </c>
    </row>
    <row r="61" spans="1:13" ht="47.25" customHeight="1" thickBot="1">
      <c r="A61" s="246" t="s">
        <v>158</v>
      </c>
      <c r="B61" s="247"/>
      <c r="C61" s="247"/>
      <c r="D61" s="247"/>
      <c r="E61" s="247"/>
      <c r="F61" s="248"/>
      <c r="G61" s="8">
        <v>703</v>
      </c>
      <c r="H61" s="7" t="s">
        <v>19</v>
      </c>
      <c r="I61" s="7" t="s">
        <v>21</v>
      </c>
      <c r="J61" s="29">
        <v>9990051180</v>
      </c>
      <c r="K61" s="65" t="s">
        <v>11</v>
      </c>
      <c r="L61" s="58">
        <f>L62+L64+L65</f>
        <v>138628</v>
      </c>
      <c r="M61" s="73">
        <f>M62+M65+M64</f>
        <v>138628</v>
      </c>
    </row>
    <row r="62" spans="1:13" ht="16.5" thickBot="1">
      <c r="A62" s="246" t="s">
        <v>159</v>
      </c>
      <c r="B62" s="247"/>
      <c r="C62" s="247"/>
      <c r="D62" s="247"/>
      <c r="E62" s="247"/>
      <c r="F62" s="248"/>
      <c r="G62" s="8">
        <v>703</v>
      </c>
      <c r="H62" s="7" t="s">
        <v>19</v>
      </c>
      <c r="I62" s="7" t="s">
        <v>21</v>
      </c>
      <c r="J62" s="29">
        <v>9990051180</v>
      </c>
      <c r="K62" s="65" t="s">
        <v>63</v>
      </c>
      <c r="L62" s="58">
        <v>94080</v>
      </c>
      <c r="M62" s="73">
        <v>94080</v>
      </c>
    </row>
    <row r="63" spans="1:13" ht="19.5" customHeight="1" hidden="1">
      <c r="A63" s="246" t="s">
        <v>16</v>
      </c>
      <c r="B63" s="247"/>
      <c r="C63" s="247"/>
      <c r="D63" s="247"/>
      <c r="E63" s="247"/>
      <c r="F63" s="248"/>
      <c r="G63" s="8">
        <v>703</v>
      </c>
      <c r="H63" s="7" t="s">
        <v>19</v>
      </c>
      <c r="I63" s="7" t="s">
        <v>21</v>
      </c>
      <c r="J63" s="29">
        <v>9990051180</v>
      </c>
      <c r="K63" s="65"/>
      <c r="L63" s="58"/>
      <c r="M63" s="73">
        <v>0</v>
      </c>
    </row>
    <row r="64" spans="1:13" ht="46.5" customHeight="1" thickBot="1">
      <c r="A64" s="238" t="s">
        <v>152</v>
      </c>
      <c r="B64" s="241"/>
      <c r="C64" s="241"/>
      <c r="D64" s="241"/>
      <c r="E64" s="241"/>
      <c r="F64" s="242"/>
      <c r="G64" s="8">
        <v>703</v>
      </c>
      <c r="H64" s="7" t="s">
        <v>19</v>
      </c>
      <c r="I64" s="7" t="s">
        <v>21</v>
      </c>
      <c r="J64" s="29">
        <v>9990051180</v>
      </c>
      <c r="K64" s="65" t="s">
        <v>153</v>
      </c>
      <c r="L64" s="58">
        <v>28412.16</v>
      </c>
      <c r="M64" s="73">
        <v>28412.16</v>
      </c>
    </row>
    <row r="65" spans="1:13" ht="45.75" customHeight="1" thickBot="1">
      <c r="A65" s="245" t="s">
        <v>110</v>
      </c>
      <c r="B65" s="231"/>
      <c r="C65" s="231"/>
      <c r="D65" s="231"/>
      <c r="E65" s="231"/>
      <c r="F65" s="232"/>
      <c r="G65" s="8">
        <v>703</v>
      </c>
      <c r="H65" s="7" t="s">
        <v>19</v>
      </c>
      <c r="I65" s="7" t="s">
        <v>21</v>
      </c>
      <c r="J65" s="29">
        <v>9990051180</v>
      </c>
      <c r="K65" s="65" t="s">
        <v>65</v>
      </c>
      <c r="L65" s="58">
        <v>16135.84</v>
      </c>
      <c r="M65" s="73">
        <v>16135.84</v>
      </c>
    </row>
    <row r="66" spans="1:13" s="23" customFormat="1" ht="19.5" customHeight="1" thickBot="1">
      <c r="A66" s="258" t="s">
        <v>92</v>
      </c>
      <c r="B66" s="259"/>
      <c r="C66" s="259"/>
      <c r="D66" s="259"/>
      <c r="E66" s="259"/>
      <c r="F66" s="260"/>
      <c r="G66" s="5">
        <v>703</v>
      </c>
      <c r="H66" s="4" t="s">
        <v>13</v>
      </c>
      <c r="I66" s="4" t="s">
        <v>9</v>
      </c>
      <c r="J66" s="4" t="s">
        <v>160</v>
      </c>
      <c r="K66" s="64" t="s">
        <v>11</v>
      </c>
      <c r="L66" s="57">
        <f>L67</f>
        <v>1629233.9</v>
      </c>
      <c r="M66" s="72">
        <f>M67+M74</f>
        <v>1629233.9</v>
      </c>
    </row>
    <row r="67" spans="1:13" s="22" customFormat="1" ht="19.5" customHeight="1" thickBot="1">
      <c r="A67" s="245" t="s">
        <v>86</v>
      </c>
      <c r="B67" s="241"/>
      <c r="C67" s="241"/>
      <c r="D67" s="241"/>
      <c r="E67" s="241"/>
      <c r="F67" s="242"/>
      <c r="G67" s="8">
        <v>703</v>
      </c>
      <c r="H67" s="7" t="s">
        <v>13</v>
      </c>
      <c r="I67" s="7" t="s">
        <v>61</v>
      </c>
      <c r="J67" s="4" t="s">
        <v>160</v>
      </c>
      <c r="K67" s="65" t="s">
        <v>84</v>
      </c>
      <c r="L67" s="58">
        <f>L68</f>
        <v>1629233.9</v>
      </c>
      <c r="M67" s="73">
        <f>M68</f>
        <v>1629233.9</v>
      </c>
    </row>
    <row r="68" spans="1:13" s="22" customFormat="1" ht="36.75" customHeight="1" thickBot="1">
      <c r="A68" s="245" t="s">
        <v>189</v>
      </c>
      <c r="B68" s="231"/>
      <c r="C68" s="231"/>
      <c r="D68" s="231"/>
      <c r="E68" s="231"/>
      <c r="F68" s="232"/>
      <c r="G68" s="8">
        <v>703</v>
      </c>
      <c r="H68" s="7" t="s">
        <v>13</v>
      </c>
      <c r="I68" s="7" t="s">
        <v>61</v>
      </c>
      <c r="J68" s="7" t="s">
        <v>161</v>
      </c>
      <c r="K68" s="65" t="s">
        <v>11</v>
      </c>
      <c r="L68" s="58">
        <f>L72</f>
        <v>1629233.9</v>
      </c>
      <c r="M68" s="73">
        <f>M69</f>
        <v>1629233.9</v>
      </c>
    </row>
    <row r="69" spans="1:13" s="22" customFormat="1" ht="19.5" customHeight="1" hidden="1" thickBot="1">
      <c r="A69" s="245" t="s">
        <v>93</v>
      </c>
      <c r="B69" s="231"/>
      <c r="C69" s="231"/>
      <c r="D69" s="231"/>
      <c r="E69" s="231"/>
      <c r="F69" s="232"/>
      <c r="G69" s="8">
        <v>703</v>
      </c>
      <c r="H69" s="7" t="s">
        <v>13</v>
      </c>
      <c r="I69" s="7" t="s">
        <v>61</v>
      </c>
      <c r="J69" s="29" t="s">
        <v>137</v>
      </c>
      <c r="K69" s="65" t="s">
        <v>11</v>
      </c>
      <c r="L69" s="58"/>
      <c r="M69" s="73">
        <f>M70</f>
        <v>1629233.9</v>
      </c>
    </row>
    <row r="70" spans="1:13" s="22" customFormat="1" ht="35.25" customHeight="1" hidden="1" thickBot="1">
      <c r="A70" s="238" t="s">
        <v>87</v>
      </c>
      <c r="B70" s="239"/>
      <c r="C70" s="239"/>
      <c r="D70" s="239"/>
      <c r="E70" s="239"/>
      <c r="F70" s="240"/>
      <c r="G70" s="8">
        <v>703</v>
      </c>
      <c r="H70" s="7" t="s">
        <v>13</v>
      </c>
      <c r="I70" s="7" t="s">
        <v>61</v>
      </c>
      <c r="J70" s="32" t="s">
        <v>136</v>
      </c>
      <c r="K70" s="65" t="s">
        <v>11</v>
      </c>
      <c r="L70" s="58"/>
      <c r="M70" s="73">
        <f>M71</f>
        <v>1629233.9</v>
      </c>
    </row>
    <row r="71" spans="1:13" ht="15.75" customHeight="1" hidden="1">
      <c r="A71" s="261" t="s">
        <v>62</v>
      </c>
      <c r="B71" s="249"/>
      <c r="C71" s="249"/>
      <c r="D71" s="249"/>
      <c r="E71" s="249"/>
      <c r="F71" s="250"/>
      <c r="G71" s="8">
        <v>703</v>
      </c>
      <c r="H71" s="7" t="s">
        <v>13</v>
      </c>
      <c r="I71" s="7" t="s">
        <v>61</v>
      </c>
      <c r="J71" s="32" t="s">
        <v>69</v>
      </c>
      <c r="K71" s="66" t="s">
        <v>11</v>
      </c>
      <c r="L71" s="59"/>
      <c r="M71" s="73">
        <f>M72</f>
        <v>1629233.9</v>
      </c>
    </row>
    <row r="72" spans="1:13" ht="50.25" customHeight="1" thickBot="1">
      <c r="A72" s="245" t="s">
        <v>110</v>
      </c>
      <c r="B72" s="231"/>
      <c r="C72" s="231"/>
      <c r="D72" s="231"/>
      <c r="E72" s="231"/>
      <c r="F72" s="232"/>
      <c r="G72" s="8">
        <v>703</v>
      </c>
      <c r="H72" s="7" t="s">
        <v>13</v>
      </c>
      <c r="I72" s="7" t="s">
        <v>61</v>
      </c>
      <c r="J72" s="7" t="s">
        <v>161</v>
      </c>
      <c r="K72" s="67" t="s">
        <v>65</v>
      </c>
      <c r="L72" s="60">
        <v>1629233.9</v>
      </c>
      <c r="M72" s="73">
        <v>1629233.9</v>
      </c>
    </row>
    <row r="73" spans="1:13" ht="16.5" hidden="1" thickBot="1">
      <c r="A73" s="246"/>
      <c r="B73" s="247"/>
      <c r="C73" s="247"/>
      <c r="D73" s="247"/>
      <c r="E73" s="247"/>
      <c r="F73" s="248"/>
      <c r="G73" s="1"/>
      <c r="H73" s="7" t="s">
        <v>13</v>
      </c>
      <c r="I73" s="7" t="s">
        <v>61</v>
      </c>
      <c r="J73" s="29">
        <v>6000201</v>
      </c>
      <c r="K73" s="65" t="s">
        <v>17</v>
      </c>
      <c r="L73" s="58"/>
      <c r="M73" s="73"/>
    </row>
    <row r="74" spans="1:13" ht="16.5" hidden="1" thickBot="1">
      <c r="A74" s="253" t="s">
        <v>128</v>
      </c>
      <c r="B74" s="254"/>
      <c r="C74" s="254"/>
      <c r="D74" s="254"/>
      <c r="E74" s="254"/>
      <c r="F74" s="255"/>
      <c r="G74" s="26">
        <v>703</v>
      </c>
      <c r="H74" s="4" t="s">
        <v>13</v>
      </c>
      <c r="I74" s="4" t="s">
        <v>129</v>
      </c>
      <c r="J74" s="4" t="s">
        <v>160</v>
      </c>
      <c r="K74" s="64" t="s">
        <v>11</v>
      </c>
      <c r="L74" s="57"/>
      <c r="M74" s="72">
        <f>M77+M79</f>
        <v>0</v>
      </c>
    </row>
    <row r="75" spans="1:13" ht="32.25" customHeight="1" hidden="1">
      <c r="A75" s="246" t="s">
        <v>131</v>
      </c>
      <c r="B75" s="251"/>
      <c r="C75" s="251"/>
      <c r="D75" s="251"/>
      <c r="E75" s="251"/>
      <c r="F75" s="252"/>
      <c r="G75" s="27">
        <v>703</v>
      </c>
      <c r="H75" s="7" t="s">
        <v>13</v>
      </c>
      <c r="I75" s="7" t="s">
        <v>129</v>
      </c>
      <c r="J75" s="29" t="s">
        <v>130</v>
      </c>
      <c r="K75" s="65" t="s">
        <v>11</v>
      </c>
      <c r="L75" s="58"/>
      <c r="M75" s="73"/>
    </row>
    <row r="76" spans="1:13" ht="33.75" customHeight="1" hidden="1">
      <c r="A76" s="245" t="s">
        <v>110</v>
      </c>
      <c r="B76" s="231"/>
      <c r="C76" s="231"/>
      <c r="D76" s="231"/>
      <c r="E76" s="231"/>
      <c r="F76" s="232"/>
      <c r="G76" s="27">
        <v>703</v>
      </c>
      <c r="H76" s="7" t="s">
        <v>13</v>
      </c>
      <c r="I76" s="7" t="s">
        <v>129</v>
      </c>
      <c r="J76" s="29" t="s">
        <v>130</v>
      </c>
      <c r="K76" s="65" t="s">
        <v>65</v>
      </c>
      <c r="L76" s="58"/>
      <c r="M76" s="73"/>
    </row>
    <row r="77" spans="1:13" ht="33.75" customHeight="1" hidden="1">
      <c r="A77" s="246" t="s">
        <v>133</v>
      </c>
      <c r="B77" s="251"/>
      <c r="C77" s="251"/>
      <c r="D77" s="251"/>
      <c r="E77" s="251"/>
      <c r="F77" s="252"/>
      <c r="G77" s="27">
        <v>703</v>
      </c>
      <c r="H77" s="7" t="s">
        <v>13</v>
      </c>
      <c r="I77" s="7" t="s">
        <v>129</v>
      </c>
      <c r="J77" s="29" t="s">
        <v>132</v>
      </c>
      <c r="K77" s="65" t="s">
        <v>11</v>
      </c>
      <c r="L77" s="58"/>
      <c r="M77" s="73">
        <f>M78</f>
        <v>0</v>
      </c>
    </row>
    <row r="78" spans="1:13" ht="33.75" customHeight="1" hidden="1">
      <c r="A78" s="245" t="s">
        <v>110</v>
      </c>
      <c r="B78" s="231"/>
      <c r="C78" s="231"/>
      <c r="D78" s="231"/>
      <c r="E78" s="231"/>
      <c r="F78" s="232"/>
      <c r="G78" s="27">
        <v>703</v>
      </c>
      <c r="H78" s="7" t="s">
        <v>13</v>
      </c>
      <c r="I78" s="7" t="s">
        <v>129</v>
      </c>
      <c r="J78" s="29" t="s">
        <v>132</v>
      </c>
      <c r="K78" s="65" t="s">
        <v>65</v>
      </c>
      <c r="L78" s="58"/>
      <c r="M78" s="73">
        <v>0</v>
      </c>
    </row>
    <row r="79" spans="1:13" ht="18.75" customHeight="1" hidden="1" thickBot="1">
      <c r="A79" s="246" t="s">
        <v>156</v>
      </c>
      <c r="B79" s="251"/>
      <c r="C79" s="251"/>
      <c r="D79" s="251"/>
      <c r="E79" s="251"/>
      <c r="F79" s="252"/>
      <c r="G79" s="27">
        <v>703</v>
      </c>
      <c r="H79" s="7" t="s">
        <v>13</v>
      </c>
      <c r="I79" s="7" t="s">
        <v>129</v>
      </c>
      <c r="J79" s="83" t="s">
        <v>155</v>
      </c>
      <c r="K79" s="65" t="s">
        <v>11</v>
      </c>
      <c r="L79" s="58"/>
      <c r="M79" s="73">
        <f>M80</f>
        <v>0</v>
      </c>
    </row>
    <row r="80" spans="1:13" ht="48" customHeight="1" hidden="1" thickBot="1">
      <c r="A80" s="245" t="s">
        <v>110</v>
      </c>
      <c r="B80" s="231"/>
      <c r="C80" s="231"/>
      <c r="D80" s="231"/>
      <c r="E80" s="231"/>
      <c r="F80" s="232"/>
      <c r="G80" s="27">
        <v>703</v>
      </c>
      <c r="H80" s="7" t="s">
        <v>13</v>
      </c>
      <c r="I80" s="7" t="s">
        <v>129</v>
      </c>
      <c r="J80" s="83" t="s">
        <v>155</v>
      </c>
      <c r="K80" s="65" t="s">
        <v>65</v>
      </c>
      <c r="L80" s="58"/>
      <c r="M80" s="73">
        <v>0</v>
      </c>
    </row>
    <row r="81" spans="1:13" ht="21.75" customHeight="1" thickBot="1">
      <c r="A81" s="253" t="s">
        <v>22</v>
      </c>
      <c r="B81" s="256"/>
      <c r="C81" s="256"/>
      <c r="D81" s="256"/>
      <c r="E81" s="256"/>
      <c r="F81" s="257"/>
      <c r="G81" s="8">
        <v>703</v>
      </c>
      <c r="H81" s="4" t="s">
        <v>23</v>
      </c>
      <c r="I81" s="4" t="s">
        <v>9</v>
      </c>
      <c r="J81" s="4" t="s">
        <v>160</v>
      </c>
      <c r="K81" s="64" t="s">
        <v>11</v>
      </c>
      <c r="L81" s="57">
        <f>L85+L88</f>
        <v>460000</v>
      </c>
      <c r="M81" s="72">
        <f>M82+M88+M85</f>
        <v>460000</v>
      </c>
    </row>
    <row r="82" spans="1:13" ht="16.5" hidden="1" thickBot="1">
      <c r="A82" s="253" t="s">
        <v>82</v>
      </c>
      <c r="B82" s="251"/>
      <c r="C82" s="251"/>
      <c r="D82" s="251"/>
      <c r="E82" s="251"/>
      <c r="F82" s="252"/>
      <c r="G82" s="5">
        <v>703</v>
      </c>
      <c r="H82" s="4" t="s">
        <v>23</v>
      </c>
      <c r="I82" s="4" t="s">
        <v>19</v>
      </c>
      <c r="J82" s="4" t="s">
        <v>160</v>
      </c>
      <c r="K82" s="64" t="s">
        <v>11</v>
      </c>
      <c r="L82" s="57"/>
      <c r="M82" s="72">
        <f>M83</f>
        <v>0</v>
      </c>
    </row>
    <row r="83" spans="1:13" ht="16.5" hidden="1" thickBot="1">
      <c r="A83" s="246" t="s">
        <v>85</v>
      </c>
      <c r="B83" s="251"/>
      <c r="C83" s="251"/>
      <c r="D83" s="251"/>
      <c r="E83" s="251"/>
      <c r="F83" s="252"/>
      <c r="G83" s="8">
        <v>703</v>
      </c>
      <c r="H83" s="7" t="s">
        <v>23</v>
      </c>
      <c r="I83" s="7" t="s">
        <v>19</v>
      </c>
      <c r="J83" s="4" t="s">
        <v>160</v>
      </c>
      <c r="K83" s="65" t="s">
        <v>11</v>
      </c>
      <c r="L83" s="58"/>
      <c r="M83" s="73">
        <f>M84</f>
        <v>0</v>
      </c>
    </row>
    <row r="84" spans="1:13" ht="30" customHeight="1" hidden="1">
      <c r="A84" s="245" t="s">
        <v>110</v>
      </c>
      <c r="B84" s="231"/>
      <c r="C84" s="231"/>
      <c r="D84" s="231"/>
      <c r="E84" s="231"/>
      <c r="F84" s="232"/>
      <c r="G84" s="8">
        <v>703</v>
      </c>
      <c r="H84" s="7" t="s">
        <v>23</v>
      </c>
      <c r="I84" s="7" t="s">
        <v>19</v>
      </c>
      <c r="J84" s="4" t="s">
        <v>160</v>
      </c>
      <c r="K84" s="65" t="s">
        <v>65</v>
      </c>
      <c r="L84" s="58"/>
      <c r="M84" s="73">
        <v>0</v>
      </c>
    </row>
    <row r="85" spans="1:13" ht="16.5" thickBot="1">
      <c r="A85" s="258" t="s">
        <v>82</v>
      </c>
      <c r="B85" s="262"/>
      <c r="C85" s="262"/>
      <c r="D85" s="262"/>
      <c r="E85" s="262"/>
      <c r="F85" s="263"/>
      <c r="G85" s="8">
        <v>703</v>
      </c>
      <c r="H85" s="7" t="s">
        <v>23</v>
      </c>
      <c r="I85" s="7" t="s">
        <v>19</v>
      </c>
      <c r="J85" s="4" t="s">
        <v>160</v>
      </c>
      <c r="K85" s="64" t="s">
        <v>11</v>
      </c>
      <c r="L85" s="57">
        <f>L86</f>
        <v>60000</v>
      </c>
      <c r="M85" s="72">
        <f>M86</f>
        <v>60000</v>
      </c>
    </row>
    <row r="86" spans="1:13" ht="16.5" thickBot="1">
      <c r="A86" s="245" t="s">
        <v>156</v>
      </c>
      <c r="B86" s="241"/>
      <c r="C86" s="241"/>
      <c r="D86" s="241"/>
      <c r="E86" s="241"/>
      <c r="F86" s="242"/>
      <c r="G86" s="8">
        <v>703</v>
      </c>
      <c r="H86" s="7" t="s">
        <v>23</v>
      </c>
      <c r="I86" s="7" t="s">
        <v>23</v>
      </c>
      <c r="J86" s="7" t="s">
        <v>162</v>
      </c>
      <c r="K86" s="65" t="s">
        <v>11</v>
      </c>
      <c r="L86" s="58">
        <f>L87</f>
        <v>60000</v>
      </c>
      <c r="M86" s="73">
        <f>M87</f>
        <v>60000</v>
      </c>
    </row>
    <row r="87" spans="1:13" ht="50.25" customHeight="1" thickBot="1">
      <c r="A87" s="245" t="s">
        <v>110</v>
      </c>
      <c r="B87" s="231"/>
      <c r="C87" s="231"/>
      <c r="D87" s="231"/>
      <c r="E87" s="231"/>
      <c r="F87" s="232"/>
      <c r="G87" s="8"/>
      <c r="H87" s="7" t="s">
        <v>23</v>
      </c>
      <c r="I87" s="7" t="s">
        <v>19</v>
      </c>
      <c r="J87" s="7" t="s">
        <v>162</v>
      </c>
      <c r="K87" s="65" t="s">
        <v>65</v>
      </c>
      <c r="L87" s="58">
        <v>60000</v>
      </c>
      <c r="M87" s="73">
        <v>60000</v>
      </c>
    </row>
    <row r="88" spans="1:13" ht="16.5" customHeight="1" thickBot="1">
      <c r="A88" s="264" t="s">
        <v>24</v>
      </c>
      <c r="B88" s="265"/>
      <c r="C88" s="265"/>
      <c r="D88" s="265"/>
      <c r="E88" s="265"/>
      <c r="F88" s="266"/>
      <c r="G88" s="8">
        <v>703</v>
      </c>
      <c r="H88" s="11" t="s">
        <v>23</v>
      </c>
      <c r="I88" s="11" t="s">
        <v>21</v>
      </c>
      <c r="J88" s="4" t="s">
        <v>160</v>
      </c>
      <c r="K88" s="66" t="s">
        <v>11</v>
      </c>
      <c r="L88" s="59">
        <f>L91</f>
        <v>400000</v>
      </c>
      <c r="M88" s="72">
        <f>M89</f>
        <v>400000</v>
      </c>
    </row>
    <row r="89" spans="1:13" ht="19.5" customHeight="1" hidden="1" thickBot="1">
      <c r="A89" s="261" t="s">
        <v>24</v>
      </c>
      <c r="B89" s="249"/>
      <c r="C89" s="249"/>
      <c r="D89" s="249"/>
      <c r="E89" s="249"/>
      <c r="F89" s="250"/>
      <c r="G89" s="8">
        <v>703</v>
      </c>
      <c r="H89" s="11" t="s">
        <v>23</v>
      </c>
      <c r="I89" s="11" t="s">
        <v>21</v>
      </c>
      <c r="J89" s="31" t="s">
        <v>138</v>
      </c>
      <c r="K89" s="66" t="s">
        <v>11</v>
      </c>
      <c r="L89" s="59"/>
      <c r="M89" s="73">
        <f>M91</f>
        <v>400000</v>
      </c>
    </row>
    <row r="90" spans="1:13" ht="19.5" customHeight="1" hidden="1">
      <c r="A90" s="261" t="s">
        <v>25</v>
      </c>
      <c r="B90" s="249"/>
      <c r="C90" s="249"/>
      <c r="D90" s="249"/>
      <c r="E90" s="249"/>
      <c r="F90" s="250"/>
      <c r="G90" s="8">
        <v>703</v>
      </c>
      <c r="H90" s="12" t="s">
        <v>23</v>
      </c>
      <c r="I90" s="12" t="s">
        <v>21</v>
      </c>
      <c r="J90" s="32" t="s">
        <v>26</v>
      </c>
      <c r="K90" s="67" t="s">
        <v>11</v>
      </c>
      <c r="L90" s="60"/>
      <c r="M90" s="73">
        <f>M91</f>
        <v>400000</v>
      </c>
    </row>
    <row r="91" spans="1:13" ht="56.25" customHeight="1" thickBot="1">
      <c r="A91" s="245" t="s">
        <v>164</v>
      </c>
      <c r="B91" s="231"/>
      <c r="C91" s="231"/>
      <c r="D91" s="231"/>
      <c r="E91" s="231"/>
      <c r="F91" s="232"/>
      <c r="G91" s="8">
        <v>703</v>
      </c>
      <c r="H91" s="12" t="s">
        <v>23</v>
      </c>
      <c r="I91" s="12" t="s">
        <v>21</v>
      </c>
      <c r="J91" s="53" t="s">
        <v>163</v>
      </c>
      <c r="K91" s="65" t="s">
        <v>11</v>
      </c>
      <c r="L91" s="58">
        <f>L92</f>
        <v>400000</v>
      </c>
      <c r="M91" s="73">
        <f>M92</f>
        <v>400000</v>
      </c>
    </row>
    <row r="92" spans="1:13" ht="48.75" customHeight="1" thickBot="1">
      <c r="A92" s="245" t="s">
        <v>110</v>
      </c>
      <c r="B92" s="231"/>
      <c r="C92" s="231"/>
      <c r="D92" s="231"/>
      <c r="E92" s="231"/>
      <c r="F92" s="232"/>
      <c r="G92" s="8">
        <v>703</v>
      </c>
      <c r="H92" s="12" t="s">
        <v>23</v>
      </c>
      <c r="I92" s="12" t="s">
        <v>21</v>
      </c>
      <c r="J92" s="53" t="s">
        <v>163</v>
      </c>
      <c r="K92" s="67" t="s">
        <v>65</v>
      </c>
      <c r="L92" s="60">
        <v>400000</v>
      </c>
      <c r="M92" s="73">
        <v>400000</v>
      </c>
    </row>
    <row r="93" spans="1:13" ht="19.5" customHeight="1" hidden="1">
      <c r="A93" s="246" t="s">
        <v>16</v>
      </c>
      <c r="B93" s="247"/>
      <c r="C93" s="247"/>
      <c r="D93" s="247"/>
      <c r="E93" s="247"/>
      <c r="F93" s="248"/>
      <c r="G93" s="8">
        <v>703</v>
      </c>
      <c r="H93" s="12" t="s">
        <v>23</v>
      </c>
      <c r="I93" s="12" t="s">
        <v>21</v>
      </c>
      <c r="J93" s="33" t="s">
        <v>27</v>
      </c>
      <c r="K93" s="65">
        <v>500</v>
      </c>
      <c r="L93" s="58"/>
      <c r="M93" s="74"/>
    </row>
    <row r="94" spans="1:13" ht="19.5" customHeight="1" hidden="1">
      <c r="A94" s="245" t="s">
        <v>28</v>
      </c>
      <c r="B94" s="231"/>
      <c r="C94" s="231"/>
      <c r="D94" s="231"/>
      <c r="E94" s="231"/>
      <c r="F94" s="232"/>
      <c r="G94" s="8">
        <v>703</v>
      </c>
      <c r="H94" s="36" t="s">
        <v>23</v>
      </c>
      <c r="I94" s="36" t="s">
        <v>21</v>
      </c>
      <c r="J94" s="37" t="s">
        <v>29</v>
      </c>
      <c r="K94" s="36" t="s">
        <v>11</v>
      </c>
      <c r="L94" s="60"/>
      <c r="M94" s="74"/>
    </row>
    <row r="95" spans="1:13" ht="19.5" customHeight="1" hidden="1">
      <c r="A95" s="246" t="s">
        <v>16</v>
      </c>
      <c r="B95" s="247"/>
      <c r="C95" s="247"/>
      <c r="D95" s="247"/>
      <c r="E95" s="247"/>
      <c r="F95" s="248"/>
      <c r="G95" s="8">
        <v>703</v>
      </c>
      <c r="H95" s="39" t="s">
        <v>23</v>
      </c>
      <c r="I95" s="39" t="s">
        <v>21</v>
      </c>
      <c r="J95" s="37" t="s">
        <v>29</v>
      </c>
      <c r="K95" s="39">
        <v>500</v>
      </c>
      <c r="L95" s="58"/>
      <c r="M95" s="74"/>
    </row>
    <row r="96" spans="1:13" ht="19.5" customHeight="1" hidden="1">
      <c r="A96" s="246"/>
      <c r="B96" s="251"/>
      <c r="C96" s="251"/>
      <c r="D96" s="251"/>
      <c r="E96" s="251"/>
      <c r="F96" s="252"/>
      <c r="G96" s="8">
        <v>703</v>
      </c>
      <c r="H96" s="12" t="s">
        <v>23</v>
      </c>
      <c r="I96" s="12" t="s">
        <v>21</v>
      </c>
      <c r="J96" s="32">
        <v>6000500</v>
      </c>
      <c r="K96" s="67" t="s">
        <v>65</v>
      </c>
      <c r="L96" s="60"/>
      <c r="M96" s="74"/>
    </row>
    <row r="97" spans="1:13" ht="19.5" customHeight="1" hidden="1">
      <c r="A97" s="246"/>
      <c r="B97" s="251"/>
      <c r="C97" s="251"/>
      <c r="D97" s="251"/>
      <c r="E97" s="251"/>
      <c r="F97" s="252"/>
      <c r="G97" s="8">
        <v>703</v>
      </c>
      <c r="H97" s="12" t="s">
        <v>23</v>
      </c>
      <c r="I97" s="12" t="s">
        <v>21</v>
      </c>
      <c r="J97" s="32" t="s">
        <v>74</v>
      </c>
      <c r="K97" s="67" t="s">
        <v>65</v>
      </c>
      <c r="L97" s="60"/>
      <c r="M97" s="74"/>
    </row>
    <row r="98" spans="1:13" ht="31.5" customHeight="1" hidden="1">
      <c r="A98" s="245" t="s">
        <v>88</v>
      </c>
      <c r="B98" s="231"/>
      <c r="C98" s="231"/>
      <c r="D98" s="231"/>
      <c r="E98" s="231"/>
      <c r="F98" s="232"/>
      <c r="G98" s="8">
        <v>703</v>
      </c>
      <c r="H98" s="12" t="s">
        <v>23</v>
      </c>
      <c r="I98" s="12" t="s">
        <v>21</v>
      </c>
      <c r="J98" s="32" t="s">
        <v>74</v>
      </c>
      <c r="K98" s="67" t="s">
        <v>65</v>
      </c>
      <c r="L98" s="60"/>
      <c r="M98" s="74">
        <v>0</v>
      </c>
    </row>
    <row r="99" spans="1:13" ht="33" customHeight="1" hidden="1">
      <c r="A99" s="245" t="s">
        <v>110</v>
      </c>
      <c r="B99" s="231"/>
      <c r="C99" s="231"/>
      <c r="D99" s="231"/>
      <c r="E99" s="231"/>
      <c r="F99" s="232"/>
      <c r="G99" s="8">
        <v>703</v>
      </c>
      <c r="H99" s="12" t="s">
        <v>23</v>
      </c>
      <c r="I99" s="12" t="s">
        <v>21</v>
      </c>
      <c r="J99" s="32" t="s">
        <v>74</v>
      </c>
      <c r="K99" s="67" t="s">
        <v>65</v>
      </c>
      <c r="L99" s="60"/>
      <c r="M99" s="74">
        <v>0</v>
      </c>
    </row>
    <row r="100" spans="1:13" s="23" customFormat="1" ht="19.5" customHeight="1" hidden="1" thickBot="1">
      <c r="A100" s="235" t="s">
        <v>94</v>
      </c>
      <c r="B100" s="236"/>
      <c r="C100" s="236"/>
      <c r="D100" s="236"/>
      <c r="E100" s="236"/>
      <c r="F100" s="237"/>
      <c r="G100" s="5">
        <v>703</v>
      </c>
      <c r="H100" s="11" t="s">
        <v>56</v>
      </c>
      <c r="I100" s="11" t="s">
        <v>9</v>
      </c>
      <c r="J100" s="31" t="s">
        <v>10</v>
      </c>
      <c r="K100" s="66" t="s">
        <v>11</v>
      </c>
      <c r="L100" s="59"/>
      <c r="M100" s="72">
        <f>M101</f>
        <v>0</v>
      </c>
    </row>
    <row r="101" spans="1:13" s="22" customFormat="1" ht="16.5" hidden="1" thickBot="1">
      <c r="A101" s="238" t="s">
        <v>55</v>
      </c>
      <c r="B101" s="239"/>
      <c r="C101" s="239"/>
      <c r="D101" s="239"/>
      <c r="E101" s="239"/>
      <c r="F101" s="240"/>
      <c r="G101" s="8">
        <v>703</v>
      </c>
      <c r="H101" s="7" t="s">
        <v>56</v>
      </c>
      <c r="I101" s="7" t="s">
        <v>56</v>
      </c>
      <c r="J101" s="94" t="s">
        <v>10</v>
      </c>
      <c r="K101" s="67" t="s">
        <v>11</v>
      </c>
      <c r="L101" s="60"/>
      <c r="M101" s="74">
        <f>M103</f>
        <v>0</v>
      </c>
    </row>
    <row r="102" spans="1:13" s="22" customFormat="1" ht="16.5" hidden="1" thickBot="1">
      <c r="A102" s="238" t="s">
        <v>95</v>
      </c>
      <c r="B102" s="239"/>
      <c r="C102" s="239"/>
      <c r="D102" s="239"/>
      <c r="E102" s="239"/>
      <c r="F102" s="240"/>
      <c r="G102" s="8">
        <v>703</v>
      </c>
      <c r="H102" s="7" t="s">
        <v>56</v>
      </c>
      <c r="I102" s="7" t="s">
        <v>56</v>
      </c>
      <c r="J102" s="94" t="s">
        <v>140</v>
      </c>
      <c r="K102" s="67" t="s">
        <v>11</v>
      </c>
      <c r="L102" s="60"/>
      <c r="M102" s="74">
        <f>M103</f>
        <v>0</v>
      </c>
    </row>
    <row r="103" spans="1:13" ht="53.25" customHeight="1" hidden="1" thickBot="1">
      <c r="A103" s="238" t="s">
        <v>96</v>
      </c>
      <c r="B103" s="239"/>
      <c r="C103" s="239"/>
      <c r="D103" s="239"/>
      <c r="E103" s="239"/>
      <c r="F103" s="240"/>
      <c r="G103" s="8">
        <v>703</v>
      </c>
      <c r="H103" s="7" t="s">
        <v>56</v>
      </c>
      <c r="I103" s="7" t="s">
        <v>56</v>
      </c>
      <c r="J103" s="32" t="s">
        <v>139</v>
      </c>
      <c r="K103" s="65" t="s">
        <v>11</v>
      </c>
      <c r="L103" s="58"/>
      <c r="M103" s="74">
        <f>M104</f>
        <v>0</v>
      </c>
    </row>
    <row r="104" spans="1:13" ht="32.25" customHeight="1" hidden="1" thickBot="1">
      <c r="A104" s="245" t="s">
        <v>110</v>
      </c>
      <c r="B104" s="231"/>
      <c r="C104" s="231"/>
      <c r="D104" s="231"/>
      <c r="E104" s="231"/>
      <c r="F104" s="232"/>
      <c r="G104" s="8">
        <v>703</v>
      </c>
      <c r="H104" s="7" t="s">
        <v>56</v>
      </c>
      <c r="I104" s="7" t="s">
        <v>56</v>
      </c>
      <c r="J104" s="32" t="s">
        <v>139</v>
      </c>
      <c r="K104" s="65" t="s">
        <v>65</v>
      </c>
      <c r="L104" s="58"/>
      <c r="M104" s="74">
        <v>0</v>
      </c>
    </row>
    <row r="105" spans="1:13" ht="24" customHeight="1" hidden="1">
      <c r="A105" s="253" t="s">
        <v>30</v>
      </c>
      <c r="B105" s="256"/>
      <c r="C105" s="256"/>
      <c r="D105" s="256"/>
      <c r="E105" s="256"/>
      <c r="F105" s="257"/>
      <c r="G105" s="8">
        <v>703</v>
      </c>
      <c r="H105" s="4" t="s">
        <v>31</v>
      </c>
      <c r="I105" s="4" t="s">
        <v>9</v>
      </c>
      <c r="J105" s="28" t="s">
        <v>10</v>
      </c>
      <c r="K105" s="64" t="s">
        <v>11</v>
      </c>
      <c r="L105" s="57"/>
      <c r="M105" s="72">
        <f>M106</f>
        <v>2270.7000000000003</v>
      </c>
    </row>
    <row r="106" spans="1:13" ht="13.5" customHeight="1" hidden="1">
      <c r="A106" s="253" t="s">
        <v>32</v>
      </c>
      <c r="B106" s="256"/>
      <c r="C106" s="256"/>
      <c r="D106" s="256"/>
      <c r="E106" s="256"/>
      <c r="F106" s="257"/>
      <c r="G106" s="8">
        <v>703</v>
      </c>
      <c r="H106" s="4" t="s">
        <v>31</v>
      </c>
      <c r="I106" s="4" t="s">
        <v>8</v>
      </c>
      <c r="J106" s="28" t="s">
        <v>10</v>
      </c>
      <c r="K106" s="64" t="s">
        <v>11</v>
      </c>
      <c r="L106" s="57"/>
      <c r="M106" s="72">
        <f>M107++M113</f>
        <v>2270.7000000000003</v>
      </c>
    </row>
    <row r="107" spans="1:13" ht="27" customHeight="1" hidden="1">
      <c r="A107" s="246" t="s">
        <v>33</v>
      </c>
      <c r="B107" s="247"/>
      <c r="C107" s="247"/>
      <c r="D107" s="247"/>
      <c r="E107" s="247"/>
      <c r="F107" s="248"/>
      <c r="G107" s="8">
        <v>703</v>
      </c>
      <c r="H107" s="7" t="s">
        <v>31</v>
      </c>
      <c r="I107" s="7" t="s">
        <v>8</v>
      </c>
      <c r="J107" s="29" t="s">
        <v>75</v>
      </c>
      <c r="K107" s="65" t="s">
        <v>11</v>
      </c>
      <c r="L107" s="58"/>
      <c r="M107" s="73">
        <f>M108+M109+M110+M111+M112</f>
        <v>1986.7000000000003</v>
      </c>
    </row>
    <row r="108" spans="1:13" ht="22.5" customHeight="1" hidden="1">
      <c r="A108" s="246" t="s">
        <v>77</v>
      </c>
      <c r="B108" s="247"/>
      <c r="C108" s="247"/>
      <c r="D108" s="247"/>
      <c r="E108" s="247"/>
      <c r="F108" s="248"/>
      <c r="G108" s="8">
        <v>703</v>
      </c>
      <c r="H108" s="7" t="s">
        <v>31</v>
      </c>
      <c r="I108" s="7" t="s">
        <v>8</v>
      </c>
      <c r="J108" s="29" t="s">
        <v>75</v>
      </c>
      <c r="K108" s="65" t="s">
        <v>76</v>
      </c>
      <c r="L108" s="58"/>
      <c r="M108" s="73">
        <f>329.4+29.9+108.5</f>
        <v>467.79999999999995</v>
      </c>
    </row>
    <row r="109" spans="1:13" ht="19.5" customHeight="1" hidden="1">
      <c r="A109" s="244" t="s">
        <v>71</v>
      </c>
      <c r="B109" s="244"/>
      <c r="C109" s="244"/>
      <c r="D109" s="244"/>
      <c r="E109" s="244"/>
      <c r="F109" s="244"/>
      <c r="G109" s="8">
        <v>703</v>
      </c>
      <c r="H109" s="7" t="s">
        <v>31</v>
      </c>
      <c r="I109" s="7" t="s">
        <v>8</v>
      </c>
      <c r="J109" s="29" t="s">
        <v>75</v>
      </c>
      <c r="K109" s="65" t="s">
        <v>64</v>
      </c>
      <c r="L109" s="58"/>
      <c r="M109" s="73">
        <f>34.9+7</f>
        <v>41.9</v>
      </c>
    </row>
    <row r="110" spans="1:13" ht="19.5" customHeight="1" hidden="1">
      <c r="A110" s="245" t="s">
        <v>70</v>
      </c>
      <c r="B110" s="231"/>
      <c r="C110" s="231"/>
      <c r="D110" s="231"/>
      <c r="E110" s="231"/>
      <c r="F110" s="232"/>
      <c r="G110" s="8">
        <v>703</v>
      </c>
      <c r="H110" s="7" t="s">
        <v>31</v>
      </c>
      <c r="I110" s="7" t="s">
        <v>8</v>
      </c>
      <c r="J110" s="29" t="s">
        <v>75</v>
      </c>
      <c r="K110" s="65" t="s">
        <v>65</v>
      </c>
      <c r="L110" s="58"/>
      <c r="M110" s="73">
        <f>90.7+530.7+5.2+150+488</f>
        <v>1264.6000000000001</v>
      </c>
    </row>
    <row r="111" spans="1:13" ht="19.5" customHeight="1" hidden="1">
      <c r="A111" s="244" t="s">
        <v>72</v>
      </c>
      <c r="B111" s="244"/>
      <c r="C111" s="244"/>
      <c r="D111" s="244"/>
      <c r="E111" s="244"/>
      <c r="F111" s="244"/>
      <c r="G111" s="8">
        <v>703</v>
      </c>
      <c r="H111" s="7" t="s">
        <v>31</v>
      </c>
      <c r="I111" s="7" t="s">
        <v>8</v>
      </c>
      <c r="J111" s="29" t="s">
        <v>75</v>
      </c>
      <c r="K111" s="65" t="s">
        <v>66</v>
      </c>
      <c r="L111" s="58"/>
      <c r="M111" s="73">
        <v>202.4</v>
      </c>
    </row>
    <row r="112" spans="1:13" ht="19.5" customHeight="1" hidden="1">
      <c r="A112" s="244" t="s">
        <v>73</v>
      </c>
      <c r="B112" s="244"/>
      <c r="C112" s="244"/>
      <c r="D112" s="244"/>
      <c r="E112" s="244"/>
      <c r="F112" s="244"/>
      <c r="G112" s="8">
        <v>703</v>
      </c>
      <c r="H112" s="7" t="s">
        <v>31</v>
      </c>
      <c r="I112" s="7" t="s">
        <v>8</v>
      </c>
      <c r="J112" s="29" t="s">
        <v>75</v>
      </c>
      <c r="K112" s="65" t="s">
        <v>67</v>
      </c>
      <c r="L112" s="58"/>
      <c r="M112" s="73">
        <v>10</v>
      </c>
    </row>
    <row r="113" spans="1:13" ht="19.5" customHeight="1" hidden="1">
      <c r="A113" s="246" t="s">
        <v>35</v>
      </c>
      <c r="B113" s="247"/>
      <c r="C113" s="247"/>
      <c r="D113" s="247"/>
      <c r="E113" s="247"/>
      <c r="F113" s="248"/>
      <c r="G113" s="8">
        <v>703</v>
      </c>
      <c r="H113" s="7" t="s">
        <v>31</v>
      </c>
      <c r="I113" s="7" t="s">
        <v>8</v>
      </c>
      <c r="J113" s="29" t="s">
        <v>36</v>
      </c>
      <c r="K113" s="65" t="s">
        <v>11</v>
      </c>
      <c r="L113" s="58"/>
      <c r="M113" s="73">
        <f>M114</f>
        <v>284</v>
      </c>
    </row>
    <row r="114" spans="1:13" ht="19.5" customHeight="1" hidden="1">
      <c r="A114" s="246" t="s">
        <v>34</v>
      </c>
      <c r="B114" s="247"/>
      <c r="C114" s="247"/>
      <c r="D114" s="247"/>
      <c r="E114" s="247"/>
      <c r="F114" s="248"/>
      <c r="G114" s="8">
        <v>703</v>
      </c>
      <c r="H114" s="7" t="s">
        <v>31</v>
      </c>
      <c r="I114" s="7" t="s">
        <v>8</v>
      </c>
      <c r="J114" s="29" t="s">
        <v>37</v>
      </c>
      <c r="K114" s="65" t="s">
        <v>9</v>
      </c>
      <c r="L114" s="58"/>
      <c r="M114" s="73">
        <f>M115</f>
        <v>284</v>
      </c>
    </row>
    <row r="115" spans="1:13" ht="19.5" customHeight="1" hidden="1">
      <c r="A115" s="246" t="s">
        <v>77</v>
      </c>
      <c r="B115" s="247"/>
      <c r="C115" s="247"/>
      <c r="D115" s="247"/>
      <c r="E115" s="247"/>
      <c r="F115" s="248"/>
      <c r="G115" s="8">
        <v>703</v>
      </c>
      <c r="H115" s="7" t="s">
        <v>31</v>
      </c>
      <c r="I115" s="7" t="s">
        <v>8</v>
      </c>
      <c r="J115" s="29" t="s">
        <v>37</v>
      </c>
      <c r="K115" s="65" t="s">
        <v>76</v>
      </c>
      <c r="L115" s="58"/>
      <c r="M115" s="73">
        <f>199.9+18.2+65.9</f>
        <v>284</v>
      </c>
    </row>
    <row r="116" spans="1:13" ht="19.5" customHeight="1" thickBot="1">
      <c r="A116" s="253" t="s">
        <v>180</v>
      </c>
      <c r="B116" s="254"/>
      <c r="C116" s="254"/>
      <c r="D116" s="254"/>
      <c r="E116" s="254"/>
      <c r="F116" s="255"/>
      <c r="G116" s="8"/>
      <c r="H116" s="4" t="s">
        <v>31</v>
      </c>
      <c r="I116" s="4" t="s">
        <v>9</v>
      </c>
      <c r="J116" s="4" t="s">
        <v>160</v>
      </c>
      <c r="K116" s="64" t="s">
        <v>11</v>
      </c>
      <c r="L116" s="57">
        <f>L117</f>
        <v>1384906.8599999999</v>
      </c>
      <c r="M116" s="72">
        <f>M117</f>
        <v>1335657.7999999998</v>
      </c>
    </row>
    <row r="117" spans="1:13" ht="19.5" customHeight="1" thickBot="1">
      <c r="A117" s="253" t="s">
        <v>181</v>
      </c>
      <c r="B117" s="254"/>
      <c r="C117" s="254"/>
      <c r="D117" s="254"/>
      <c r="E117" s="254"/>
      <c r="F117" s="255"/>
      <c r="G117" s="8"/>
      <c r="H117" s="4" t="s">
        <v>31</v>
      </c>
      <c r="I117" s="4" t="s">
        <v>8</v>
      </c>
      <c r="J117" s="4" t="s">
        <v>160</v>
      </c>
      <c r="K117" s="64" t="s">
        <v>11</v>
      </c>
      <c r="L117" s="57">
        <f>L118</f>
        <v>1384906.8599999999</v>
      </c>
      <c r="M117" s="72">
        <f>M118</f>
        <v>1335657.7999999998</v>
      </c>
    </row>
    <row r="118" spans="1:13" ht="38.25" customHeight="1" thickBot="1">
      <c r="A118" s="246" t="s">
        <v>168</v>
      </c>
      <c r="B118" s="247"/>
      <c r="C118" s="247"/>
      <c r="D118" s="247"/>
      <c r="E118" s="247"/>
      <c r="F118" s="248"/>
      <c r="G118" s="8"/>
      <c r="H118" s="7" t="s">
        <v>31</v>
      </c>
      <c r="I118" s="7" t="s">
        <v>8</v>
      </c>
      <c r="J118" s="7" t="s">
        <v>167</v>
      </c>
      <c r="K118" s="65" t="s">
        <v>11</v>
      </c>
      <c r="L118" s="58">
        <f>L119+L120+L121+L122+L123</f>
        <v>1384906.8599999999</v>
      </c>
      <c r="M118" s="73">
        <f>M119+M120+M121+M122+M123</f>
        <v>1335657.7999999998</v>
      </c>
    </row>
    <row r="119" spans="1:13" ht="19.5" customHeight="1" thickBot="1">
      <c r="A119" s="246" t="s">
        <v>169</v>
      </c>
      <c r="B119" s="247"/>
      <c r="C119" s="247"/>
      <c r="D119" s="247"/>
      <c r="E119" s="247"/>
      <c r="F119" s="248"/>
      <c r="G119" s="8"/>
      <c r="H119" s="7" t="s">
        <v>31</v>
      </c>
      <c r="I119" s="7" t="s">
        <v>8</v>
      </c>
      <c r="J119" s="7" t="s">
        <v>167</v>
      </c>
      <c r="K119" s="65" t="s">
        <v>76</v>
      </c>
      <c r="L119" s="58">
        <v>432903</v>
      </c>
      <c r="M119" s="73">
        <v>432903</v>
      </c>
    </row>
    <row r="120" spans="1:13" ht="54" customHeight="1" thickBot="1">
      <c r="A120" s="246" t="s">
        <v>170</v>
      </c>
      <c r="B120" s="251"/>
      <c r="C120" s="251"/>
      <c r="D120" s="251"/>
      <c r="E120" s="251"/>
      <c r="F120" s="252"/>
      <c r="G120" s="8"/>
      <c r="H120" s="7" t="s">
        <v>31</v>
      </c>
      <c r="I120" s="7" t="s">
        <v>8</v>
      </c>
      <c r="J120" s="7" t="s">
        <v>167</v>
      </c>
      <c r="K120" s="65" t="s">
        <v>171</v>
      </c>
      <c r="L120" s="58">
        <v>130736.71</v>
      </c>
      <c r="M120" s="75">
        <v>130736.71</v>
      </c>
    </row>
    <row r="121" spans="1:13" ht="54" customHeight="1">
      <c r="A121" s="245" t="s">
        <v>110</v>
      </c>
      <c r="B121" s="231"/>
      <c r="C121" s="231"/>
      <c r="D121" s="231"/>
      <c r="E121" s="231"/>
      <c r="F121" s="232"/>
      <c r="G121" s="8"/>
      <c r="H121" s="7" t="s">
        <v>31</v>
      </c>
      <c r="I121" s="7" t="s">
        <v>8</v>
      </c>
      <c r="J121" s="7" t="s">
        <v>167</v>
      </c>
      <c r="K121" s="65" t="s">
        <v>65</v>
      </c>
      <c r="L121" s="58">
        <v>812767.15</v>
      </c>
      <c r="M121" s="76">
        <v>763518.09</v>
      </c>
    </row>
    <row r="122" spans="1:14" ht="34.5" customHeight="1">
      <c r="A122" s="245" t="s">
        <v>90</v>
      </c>
      <c r="B122" s="241"/>
      <c r="C122" s="241"/>
      <c r="D122" s="241"/>
      <c r="E122" s="241"/>
      <c r="F122" s="242"/>
      <c r="G122" s="8"/>
      <c r="H122" s="7" t="s">
        <v>31</v>
      </c>
      <c r="I122" s="7" t="s">
        <v>8</v>
      </c>
      <c r="J122" s="7" t="s">
        <v>167</v>
      </c>
      <c r="K122" s="65" t="s">
        <v>66</v>
      </c>
      <c r="L122" s="58">
        <v>5500</v>
      </c>
      <c r="M122" s="77">
        <v>5500</v>
      </c>
      <c r="N122" s="62"/>
    </row>
    <row r="123" spans="1:14" ht="19.5" customHeight="1" thickBot="1">
      <c r="A123" s="246" t="s">
        <v>188</v>
      </c>
      <c r="B123" s="251"/>
      <c r="C123" s="251"/>
      <c r="D123" s="251"/>
      <c r="E123" s="251"/>
      <c r="F123" s="252"/>
      <c r="G123" s="8"/>
      <c r="H123" s="54" t="s">
        <v>31</v>
      </c>
      <c r="I123" s="54" t="s">
        <v>8</v>
      </c>
      <c r="J123" s="7" t="s">
        <v>167</v>
      </c>
      <c r="K123" s="68" t="s">
        <v>67</v>
      </c>
      <c r="L123" s="61">
        <v>3000</v>
      </c>
      <c r="M123" s="78">
        <v>3000</v>
      </c>
      <c r="N123" s="62"/>
    </row>
    <row r="124" spans="1:13" ht="19.5" customHeight="1" thickBot="1">
      <c r="A124" s="253" t="s">
        <v>44</v>
      </c>
      <c r="B124" s="256"/>
      <c r="C124" s="256"/>
      <c r="D124" s="256"/>
      <c r="E124" s="256"/>
      <c r="F124" s="257"/>
      <c r="G124" s="8">
        <v>703</v>
      </c>
      <c r="H124" s="4" t="s">
        <v>78</v>
      </c>
      <c r="I124" s="4" t="s">
        <v>9</v>
      </c>
      <c r="J124" s="4" t="s">
        <v>160</v>
      </c>
      <c r="K124" s="64" t="s">
        <v>11</v>
      </c>
      <c r="L124" s="57">
        <f>L125</f>
        <v>210654</v>
      </c>
      <c r="M124" s="72">
        <f>M128+M125</f>
        <v>210654</v>
      </c>
    </row>
    <row r="125" spans="1:13" ht="19.5" customHeight="1" thickBot="1">
      <c r="A125" s="246" t="s">
        <v>143</v>
      </c>
      <c r="B125" s="247"/>
      <c r="C125" s="247"/>
      <c r="D125" s="247"/>
      <c r="E125" s="247"/>
      <c r="F125" s="248"/>
      <c r="G125" s="8">
        <v>703</v>
      </c>
      <c r="H125" s="7" t="s">
        <v>78</v>
      </c>
      <c r="I125" s="7" t="s">
        <v>8</v>
      </c>
      <c r="J125" s="7" t="s">
        <v>165</v>
      </c>
      <c r="K125" s="65" t="s">
        <v>11</v>
      </c>
      <c r="L125" s="58">
        <v>210654</v>
      </c>
      <c r="M125" s="73">
        <f>M126</f>
        <v>210654</v>
      </c>
    </row>
    <row r="126" spans="1:13" ht="31.5" customHeight="1" thickBot="1">
      <c r="A126" s="246" t="s">
        <v>166</v>
      </c>
      <c r="B126" s="247"/>
      <c r="C126" s="247"/>
      <c r="D126" s="247"/>
      <c r="E126" s="247"/>
      <c r="F126" s="248"/>
      <c r="G126" s="8">
        <v>703</v>
      </c>
      <c r="H126" s="7" t="s">
        <v>78</v>
      </c>
      <c r="I126" s="7" t="s">
        <v>8</v>
      </c>
      <c r="J126" s="7" t="s">
        <v>165</v>
      </c>
      <c r="K126" s="65" t="s">
        <v>11</v>
      </c>
      <c r="L126" s="58">
        <v>210654</v>
      </c>
      <c r="M126" s="73">
        <f>M127</f>
        <v>210654</v>
      </c>
    </row>
    <row r="127" spans="1:13" ht="18.75" customHeight="1" thickBot="1">
      <c r="A127" s="246" t="s">
        <v>144</v>
      </c>
      <c r="B127" s="247"/>
      <c r="C127" s="247"/>
      <c r="D127" s="247"/>
      <c r="E127" s="247"/>
      <c r="F127" s="248"/>
      <c r="G127" s="8">
        <v>703</v>
      </c>
      <c r="H127" s="7" t="s">
        <v>78</v>
      </c>
      <c r="I127" s="7" t="s">
        <v>8</v>
      </c>
      <c r="J127" s="7" t="s">
        <v>165</v>
      </c>
      <c r="K127" s="65" t="s">
        <v>148</v>
      </c>
      <c r="L127" s="58">
        <v>210654</v>
      </c>
      <c r="M127" s="73">
        <v>210654</v>
      </c>
    </row>
    <row r="128" spans="1:13" ht="19.5" customHeight="1" hidden="1" thickBot="1">
      <c r="A128" s="267" t="s">
        <v>45</v>
      </c>
      <c r="B128" s="268"/>
      <c r="C128" s="268"/>
      <c r="D128" s="268"/>
      <c r="E128" s="268"/>
      <c r="F128" s="269"/>
      <c r="G128" s="7">
        <v>703</v>
      </c>
      <c r="H128" s="4" t="s">
        <v>78</v>
      </c>
      <c r="I128" s="4" t="s">
        <v>21</v>
      </c>
      <c r="J128" s="4" t="s">
        <v>160</v>
      </c>
      <c r="K128" s="64" t="s">
        <v>11</v>
      </c>
      <c r="L128" s="4"/>
      <c r="M128" s="72">
        <f>M129+M131+M133+M135</f>
        <v>0</v>
      </c>
    </row>
    <row r="129" spans="1:13" ht="82.5" customHeight="1" hidden="1">
      <c r="A129" s="238" t="s">
        <v>114</v>
      </c>
      <c r="B129" s="239"/>
      <c r="C129" s="239"/>
      <c r="D129" s="239"/>
      <c r="E129" s="239"/>
      <c r="F129" s="240"/>
      <c r="G129" s="8">
        <v>703</v>
      </c>
      <c r="H129" s="7" t="s">
        <v>78</v>
      </c>
      <c r="I129" s="7" t="s">
        <v>21</v>
      </c>
      <c r="J129" s="29" t="s">
        <v>115</v>
      </c>
      <c r="K129" s="65" t="s">
        <v>11</v>
      </c>
      <c r="L129" s="7"/>
      <c r="M129" s="73">
        <f>M130</f>
        <v>0</v>
      </c>
    </row>
    <row r="130" spans="1:13" ht="17.25" customHeight="1" hidden="1">
      <c r="A130" s="238" t="s">
        <v>99</v>
      </c>
      <c r="B130" s="239"/>
      <c r="C130" s="239"/>
      <c r="D130" s="239"/>
      <c r="E130" s="239"/>
      <c r="F130" s="240"/>
      <c r="G130" s="8">
        <v>703</v>
      </c>
      <c r="H130" s="7" t="s">
        <v>78</v>
      </c>
      <c r="I130" s="7" t="s">
        <v>21</v>
      </c>
      <c r="J130" s="29" t="s">
        <v>115</v>
      </c>
      <c r="K130" s="65" t="s">
        <v>79</v>
      </c>
      <c r="L130" s="7"/>
      <c r="M130" s="73">
        <v>0</v>
      </c>
    </row>
    <row r="131" spans="1:13" ht="95.25" customHeight="1" hidden="1">
      <c r="A131" s="238" t="s">
        <v>116</v>
      </c>
      <c r="B131" s="239"/>
      <c r="C131" s="239"/>
      <c r="D131" s="239"/>
      <c r="E131" s="239"/>
      <c r="F131" s="240"/>
      <c r="G131" s="8">
        <v>703</v>
      </c>
      <c r="H131" s="7" t="s">
        <v>78</v>
      </c>
      <c r="I131" s="7" t="s">
        <v>21</v>
      </c>
      <c r="J131" s="29" t="s">
        <v>117</v>
      </c>
      <c r="K131" s="65" t="s">
        <v>11</v>
      </c>
      <c r="L131" s="7"/>
      <c r="M131" s="73">
        <f>M132</f>
        <v>0</v>
      </c>
    </row>
    <row r="132" spans="1:13" ht="17.25" customHeight="1" hidden="1">
      <c r="A132" s="238" t="s">
        <v>99</v>
      </c>
      <c r="B132" s="239"/>
      <c r="C132" s="239"/>
      <c r="D132" s="239"/>
      <c r="E132" s="239"/>
      <c r="F132" s="240"/>
      <c r="G132" s="8">
        <v>703</v>
      </c>
      <c r="H132" s="7" t="s">
        <v>78</v>
      </c>
      <c r="I132" s="7" t="s">
        <v>21</v>
      </c>
      <c r="J132" s="29" t="s">
        <v>117</v>
      </c>
      <c r="K132" s="65" t="s">
        <v>79</v>
      </c>
      <c r="L132" s="7"/>
      <c r="M132" s="73">
        <f>M133</f>
        <v>0</v>
      </c>
    </row>
    <row r="133" spans="1:13" ht="19.5" customHeight="1" hidden="1">
      <c r="A133" s="270" t="s">
        <v>54</v>
      </c>
      <c r="B133" s="271"/>
      <c r="C133" s="271"/>
      <c r="D133" s="271"/>
      <c r="E133" s="271"/>
      <c r="F133" s="272"/>
      <c r="G133" s="7" t="s">
        <v>103</v>
      </c>
      <c r="H133" s="7" t="s">
        <v>78</v>
      </c>
      <c r="I133" s="7" t="s">
        <v>21</v>
      </c>
      <c r="J133" s="29" t="s">
        <v>57</v>
      </c>
      <c r="K133" s="65" t="s">
        <v>11</v>
      </c>
      <c r="L133" s="7"/>
      <c r="M133" s="73">
        <f>M134</f>
        <v>0</v>
      </c>
    </row>
    <row r="134" spans="1:13" ht="19.5" customHeight="1" hidden="1">
      <c r="A134" s="270" t="s">
        <v>102</v>
      </c>
      <c r="B134" s="271"/>
      <c r="C134" s="271"/>
      <c r="D134" s="271"/>
      <c r="E134" s="271"/>
      <c r="F134" s="272"/>
      <c r="G134" s="7" t="s">
        <v>103</v>
      </c>
      <c r="H134" s="7" t="s">
        <v>78</v>
      </c>
      <c r="I134" s="7" t="s">
        <v>21</v>
      </c>
      <c r="J134" s="29" t="s">
        <v>57</v>
      </c>
      <c r="K134" s="65" t="s">
        <v>104</v>
      </c>
      <c r="L134" s="7"/>
      <c r="M134" s="73"/>
    </row>
    <row r="135" spans="1:13" ht="19.5" customHeight="1" hidden="1" thickBot="1">
      <c r="A135" s="246" t="s">
        <v>97</v>
      </c>
      <c r="B135" s="247"/>
      <c r="C135" s="247"/>
      <c r="D135" s="247"/>
      <c r="E135" s="247"/>
      <c r="F135" s="248"/>
      <c r="G135" s="8">
        <v>703</v>
      </c>
      <c r="H135" s="7" t="s">
        <v>78</v>
      </c>
      <c r="I135" s="7" t="s">
        <v>21</v>
      </c>
      <c r="J135" s="29" t="s">
        <v>142</v>
      </c>
      <c r="K135" s="65" t="s">
        <v>11</v>
      </c>
      <c r="L135" s="7"/>
      <c r="M135" s="73">
        <f>M136</f>
        <v>0</v>
      </c>
    </row>
    <row r="136" spans="1:13" ht="19.5" customHeight="1" hidden="1">
      <c r="A136" s="246" t="s">
        <v>98</v>
      </c>
      <c r="B136" s="247"/>
      <c r="C136" s="247"/>
      <c r="D136" s="247"/>
      <c r="E136" s="247"/>
      <c r="F136" s="248"/>
      <c r="G136" s="8">
        <v>703</v>
      </c>
      <c r="H136" s="7" t="s">
        <v>78</v>
      </c>
      <c r="I136" s="7" t="s">
        <v>21</v>
      </c>
      <c r="J136" s="29" t="s">
        <v>127</v>
      </c>
      <c r="K136" s="65" t="s">
        <v>11</v>
      </c>
      <c r="L136" s="7"/>
      <c r="M136" s="73">
        <f>M142</f>
        <v>0</v>
      </c>
    </row>
    <row r="137" spans="1:13" ht="19.5" customHeight="1" hidden="1">
      <c r="A137" s="253" t="s">
        <v>38</v>
      </c>
      <c r="B137" s="256"/>
      <c r="C137" s="256"/>
      <c r="D137" s="256"/>
      <c r="E137" s="256"/>
      <c r="F137" s="257"/>
      <c r="G137" s="8">
        <v>703</v>
      </c>
      <c r="H137" s="4" t="s">
        <v>58</v>
      </c>
      <c r="I137" s="7" t="s">
        <v>9</v>
      </c>
      <c r="J137" s="28" t="s">
        <v>10</v>
      </c>
      <c r="K137" s="65" t="s">
        <v>11</v>
      </c>
      <c r="L137" s="7"/>
      <c r="M137" s="72">
        <f>M138</f>
        <v>0</v>
      </c>
    </row>
    <row r="138" spans="1:13" ht="19.5" customHeight="1" hidden="1">
      <c r="A138" s="246" t="s">
        <v>59</v>
      </c>
      <c r="B138" s="247"/>
      <c r="C138" s="247"/>
      <c r="D138" s="247"/>
      <c r="E138" s="247"/>
      <c r="F138" s="248"/>
      <c r="G138" s="8">
        <v>703</v>
      </c>
      <c r="H138" s="4" t="s">
        <v>58</v>
      </c>
      <c r="I138" s="7" t="s">
        <v>8</v>
      </c>
      <c r="J138" s="28" t="s">
        <v>10</v>
      </c>
      <c r="K138" s="65" t="s">
        <v>11</v>
      </c>
      <c r="L138" s="7"/>
      <c r="M138" s="73">
        <f>M139</f>
        <v>0</v>
      </c>
    </row>
    <row r="139" spans="1:13" ht="38.25" customHeight="1" hidden="1">
      <c r="A139" s="246" t="s">
        <v>39</v>
      </c>
      <c r="B139" s="247"/>
      <c r="C139" s="247"/>
      <c r="D139" s="247"/>
      <c r="E139" s="247"/>
      <c r="F139" s="248"/>
      <c r="G139" s="8">
        <v>703</v>
      </c>
      <c r="H139" s="7" t="s">
        <v>58</v>
      </c>
      <c r="I139" s="7" t="s">
        <v>8</v>
      </c>
      <c r="J139" s="29" t="s">
        <v>40</v>
      </c>
      <c r="K139" s="65" t="s">
        <v>11</v>
      </c>
      <c r="L139" s="7"/>
      <c r="M139" s="73">
        <f>M140</f>
        <v>0</v>
      </c>
    </row>
    <row r="140" spans="1:13" ht="37.5" customHeight="1" hidden="1">
      <c r="A140" s="246" t="s">
        <v>39</v>
      </c>
      <c r="B140" s="247"/>
      <c r="C140" s="247"/>
      <c r="D140" s="247"/>
      <c r="E140" s="247"/>
      <c r="F140" s="248"/>
      <c r="G140" s="8">
        <v>703</v>
      </c>
      <c r="H140" s="7" t="s">
        <v>58</v>
      </c>
      <c r="I140" s="7" t="s">
        <v>8</v>
      </c>
      <c r="J140" s="29" t="s">
        <v>60</v>
      </c>
      <c r="K140" s="65" t="s">
        <v>11</v>
      </c>
      <c r="L140" s="7"/>
      <c r="M140" s="73">
        <f>M172</f>
        <v>0</v>
      </c>
    </row>
    <row r="141" spans="1:13" ht="16.5" hidden="1" thickBot="1">
      <c r="A141" s="246" t="s">
        <v>98</v>
      </c>
      <c r="B141" s="251"/>
      <c r="C141" s="251"/>
      <c r="D141" s="251"/>
      <c r="E141" s="251"/>
      <c r="F141" s="252"/>
      <c r="G141" s="8">
        <v>703</v>
      </c>
      <c r="H141" s="7" t="s">
        <v>78</v>
      </c>
      <c r="I141" s="7" t="s">
        <v>21</v>
      </c>
      <c r="J141" s="29" t="s">
        <v>141</v>
      </c>
      <c r="K141" s="65" t="s">
        <v>11</v>
      </c>
      <c r="L141" s="7"/>
      <c r="M141" s="73">
        <f>M142</f>
        <v>0</v>
      </c>
    </row>
    <row r="142" spans="1:13" ht="22.5" customHeight="1" hidden="1" thickBot="1">
      <c r="A142" s="238" t="s">
        <v>99</v>
      </c>
      <c r="B142" s="239"/>
      <c r="C142" s="239"/>
      <c r="D142" s="239"/>
      <c r="E142" s="239"/>
      <c r="F142" s="240"/>
      <c r="G142" s="8">
        <v>703</v>
      </c>
      <c r="H142" s="7" t="s">
        <v>78</v>
      </c>
      <c r="I142" s="7" t="s">
        <v>21</v>
      </c>
      <c r="J142" s="29" t="s">
        <v>141</v>
      </c>
      <c r="K142" s="65" t="s">
        <v>79</v>
      </c>
      <c r="L142" s="7"/>
      <c r="M142" s="73">
        <v>0</v>
      </c>
    </row>
    <row r="143" spans="1:13" ht="79.5" customHeight="1" hidden="1" thickBot="1">
      <c r="A143" s="238" t="s">
        <v>114</v>
      </c>
      <c r="B143" s="241"/>
      <c r="C143" s="241"/>
      <c r="D143" s="241"/>
      <c r="E143" s="241"/>
      <c r="F143" s="242"/>
      <c r="G143" s="8">
        <v>703</v>
      </c>
      <c r="H143" s="7" t="s">
        <v>78</v>
      </c>
      <c r="I143" s="7" t="s">
        <v>21</v>
      </c>
      <c r="J143" s="29" t="s">
        <v>115</v>
      </c>
      <c r="K143" s="65" t="s">
        <v>11</v>
      </c>
      <c r="L143" s="7"/>
      <c r="M143" s="73"/>
    </row>
    <row r="144" spans="1:13" ht="22.5" customHeight="1" hidden="1" thickBot="1">
      <c r="A144" s="238" t="s">
        <v>99</v>
      </c>
      <c r="B144" s="241"/>
      <c r="C144" s="241"/>
      <c r="D144" s="241"/>
      <c r="E144" s="241"/>
      <c r="F144" s="242"/>
      <c r="G144" s="8">
        <v>703</v>
      </c>
      <c r="H144" s="7" t="s">
        <v>78</v>
      </c>
      <c r="I144" s="7" t="s">
        <v>21</v>
      </c>
      <c r="J144" s="29" t="s">
        <v>115</v>
      </c>
      <c r="K144" s="65" t="s">
        <v>79</v>
      </c>
      <c r="L144" s="7"/>
      <c r="M144" s="73"/>
    </row>
    <row r="145" spans="1:13" ht="99" customHeight="1" hidden="1" thickBot="1">
      <c r="A145" s="238" t="s">
        <v>116</v>
      </c>
      <c r="B145" s="241"/>
      <c r="C145" s="241"/>
      <c r="D145" s="241"/>
      <c r="E145" s="241"/>
      <c r="F145" s="242"/>
      <c r="G145" s="8">
        <v>703</v>
      </c>
      <c r="H145" s="7" t="s">
        <v>78</v>
      </c>
      <c r="I145" s="7" t="s">
        <v>21</v>
      </c>
      <c r="J145" s="29" t="s">
        <v>117</v>
      </c>
      <c r="K145" s="65" t="s">
        <v>11</v>
      </c>
      <c r="L145" s="7"/>
      <c r="M145" s="73"/>
    </row>
    <row r="146" spans="1:13" ht="22.5" customHeight="1" hidden="1" thickBot="1">
      <c r="A146" s="238" t="s">
        <v>99</v>
      </c>
      <c r="B146" s="241"/>
      <c r="C146" s="241"/>
      <c r="D146" s="241"/>
      <c r="E146" s="241"/>
      <c r="F146" s="242"/>
      <c r="G146" s="8">
        <v>703</v>
      </c>
      <c r="H146" s="7" t="s">
        <v>78</v>
      </c>
      <c r="I146" s="7" t="s">
        <v>21</v>
      </c>
      <c r="J146" s="29" t="s">
        <v>117</v>
      </c>
      <c r="K146" s="65" t="s">
        <v>79</v>
      </c>
      <c r="L146" s="7"/>
      <c r="M146" s="73"/>
    </row>
    <row r="147" spans="1:13" ht="22.5" customHeight="1" hidden="1" thickBot="1">
      <c r="A147" s="238"/>
      <c r="B147" s="241"/>
      <c r="C147" s="241"/>
      <c r="D147" s="241"/>
      <c r="E147" s="241"/>
      <c r="F147" s="242"/>
      <c r="G147" s="8"/>
      <c r="H147" s="7"/>
      <c r="I147" s="7"/>
      <c r="J147" s="29"/>
      <c r="K147" s="65"/>
      <c r="L147" s="7"/>
      <c r="M147" s="73"/>
    </row>
    <row r="148" spans="1:13" ht="22.5" customHeight="1" hidden="1" thickBot="1">
      <c r="A148" s="238"/>
      <c r="B148" s="241"/>
      <c r="C148" s="241"/>
      <c r="D148" s="241"/>
      <c r="E148" s="241"/>
      <c r="F148" s="242"/>
      <c r="G148" s="8"/>
      <c r="H148" s="7"/>
      <c r="I148" s="7"/>
      <c r="J148" s="29"/>
      <c r="K148" s="65"/>
      <c r="L148" s="7"/>
      <c r="M148" s="73"/>
    </row>
    <row r="149" spans="1:13" ht="16.5" hidden="1" thickBot="1">
      <c r="A149" s="238" t="s">
        <v>105</v>
      </c>
      <c r="B149" s="241"/>
      <c r="C149" s="241"/>
      <c r="D149" s="241"/>
      <c r="E149" s="241"/>
      <c r="F149" s="242"/>
      <c r="G149" s="5">
        <v>703</v>
      </c>
      <c r="H149" s="4" t="s">
        <v>58</v>
      </c>
      <c r="I149" s="4" t="s">
        <v>9</v>
      </c>
      <c r="J149" s="28" t="s">
        <v>10</v>
      </c>
      <c r="K149" s="64" t="s">
        <v>11</v>
      </c>
      <c r="L149" s="4"/>
      <c r="M149" s="72">
        <f>M150</f>
        <v>0</v>
      </c>
    </row>
    <row r="150" spans="1:13" ht="16.5" hidden="1" thickBot="1">
      <c r="A150" s="238" t="s">
        <v>105</v>
      </c>
      <c r="B150" s="241"/>
      <c r="C150" s="241"/>
      <c r="D150" s="241"/>
      <c r="E150" s="241"/>
      <c r="F150" s="242"/>
      <c r="G150" s="8">
        <v>703</v>
      </c>
      <c r="H150" s="7" t="s">
        <v>58</v>
      </c>
      <c r="I150" s="7" t="s">
        <v>8</v>
      </c>
      <c r="J150" s="29" t="s">
        <v>10</v>
      </c>
      <c r="K150" s="65" t="s">
        <v>11</v>
      </c>
      <c r="L150" s="7"/>
      <c r="M150" s="73">
        <f>M151</f>
        <v>0</v>
      </c>
    </row>
    <row r="151" spans="1:13" ht="28.5" customHeight="1" hidden="1" thickBot="1">
      <c r="A151" s="238" t="s">
        <v>106</v>
      </c>
      <c r="B151" s="241"/>
      <c r="C151" s="241"/>
      <c r="D151" s="241"/>
      <c r="E151" s="241"/>
      <c r="F151" s="242"/>
      <c r="G151" s="8">
        <v>703</v>
      </c>
      <c r="H151" s="7" t="s">
        <v>107</v>
      </c>
      <c r="I151" s="7" t="s">
        <v>8</v>
      </c>
      <c r="J151" s="29" t="s">
        <v>108</v>
      </c>
      <c r="K151" s="65" t="s">
        <v>11</v>
      </c>
      <c r="L151" s="7"/>
      <c r="M151" s="73">
        <f>M153+M152</f>
        <v>0</v>
      </c>
    </row>
    <row r="152" spans="1:13" ht="16.5" customHeight="1" hidden="1" thickBot="1">
      <c r="A152" s="238" t="s">
        <v>123</v>
      </c>
      <c r="B152" s="241"/>
      <c r="C152" s="241"/>
      <c r="D152" s="241"/>
      <c r="E152" s="241"/>
      <c r="F152" s="242"/>
      <c r="G152" s="8">
        <v>703</v>
      </c>
      <c r="H152" s="7" t="s">
        <v>107</v>
      </c>
      <c r="I152" s="7" t="s">
        <v>8</v>
      </c>
      <c r="J152" s="29" t="s">
        <v>108</v>
      </c>
      <c r="K152" s="65" t="s">
        <v>65</v>
      </c>
      <c r="L152" s="7"/>
      <c r="M152" s="73">
        <v>0</v>
      </c>
    </row>
    <row r="153" spans="1:13" ht="30.75" customHeight="1" hidden="1" thickBot="1">
      <c r="A153" s="245" t="s">
        <v>110</v>
      </c>
      <c r="B153" s="231"/>
      <c r="C153" s="231"/>
      <c r="D153" s="231"/>
      <c r="E153" s="231"/>
      <c r="F153" s="232"/>
      <c r="G153" s="8">
        <v>703</v>
      </c>
      <c r="H153" s="7" t="s">
        <v>107</v>
      </c>
      <c r="I153" s="7" t="s">
        <v>8</v>
      </c>
      <c r="J153" s="29" t="s">
        <v>108</v>
      </c>
      <c r="K153" s="65" t="s">
        <v>125</v>
      </c>
      <c r="L153" s="7"/>
      <c r="M153" s="73">
        <v>0</v>
      </c>
    </row>
    <row r="154" spans="1:13" ht="63.75" customHeight="1" hidden="1" thickBot="1">
      <c r="A154" s="258" t="s">
        <v>111</v>
      </c>
      <c r="B154" s="262"/>
      <c r="C154" s="262"/>
      <c r="D154" s="262"/>
      <c r="E154" s="262"/>
      <c r="F154" s="263"/>
      <c r="G154" s="5">
        <v>703</v>
      </c>
      <c r="H154" s="4" t="s">
        <v>31</v>
      </c>
      <c r="I154" s="4" t="s">
        <v>9</v>
      </c>
      <c r="J154" s="4" t="s">
        <v>160</v>
      </c>
      <c r="K154" s="64" t="s">
        <v>11</v>
      </c>
      <c r="L154" s="4"/>
      <c r="M154" s="72">
        <f>M155</f>
        <v>945203.94</v>
      </c>
    </row>
    <row r="155" spans="1:13" ht="19.5" customHeight="1" hidden="1" thickBot="1">
      <c r="A155" s="253" t="s">
        <v>100</v>
      </c>
      <c r="B155" s="256"/>
      <c r="C155" s="256"/>
      <c r="D155" s="256"/>
      <c r="E155" s="256"/>
      <c r="F155" s="257"/>
      <c r="G155" s="8">
        <v>703</v>
      </c>
      <c r="H155" s="4" t="s">
        <v>31</v>
      </c>
      <c r="I155" s="4" t="s">
        <v>9</v>
      </c>
      <c r="J155" s="4" t="s">
        <v>160</v>
      </c>
      <c r="K155" s="64" t="s">
        <v>11</v>
      </c>
      <c r="L155" s="4"/>
      <c r="M155" s="72">
        <f>M156</f>
        <v>945203.94</v>
      </c>
    </row>
    <row r="156" spans="1:13" ht="19.5" customHeight="1" hidden="1" thickBot="1">
      <c r="A156" s="253" t="s">
        <v>32</v>
      </c>
      <c r="B156" s="256"/>
      <c r="C156" s="256"/>
      <c r="D156" s="256"/>
      <c r="E156" s="256"/>
      <c r="F156" s="257"/>
      <c r="G156" s="8">
        <v>703</v>
      </c>
      <c r="H156" s="4" t="s">
        <v>31</v>
      </c>
      <c r="I156" s="4" t="s">
        <v>8</v>
      </c>
      <c r="J156" s="4" t="s">
        <v>160</v>
      </c>
      <c r="K156" s="64" t="s">
        <v>11</v>
      </c>
      <c r="L156" s="4"/>
      <c r="M156" s="72">
        <f>M160++M168+M158</f>
        <v>945203.94</v>
      </c>
    </row>
    <row r="157" spans="1:13" ht="31.5" customHeight="1" hidden="1" thickBot="1">
      <c r="A157" s="235" t="s">
        <v>101</v>
      </c>
      <c r="B157" s="236"/>
      <c r="C157" s="236"/>
      <c r="D157" s="236"/>
      <c r="E157" s="236"/>
      <c r="F157" s="237"/>
      <c r="G157" s="8">
        <v>703</v>
      </c>
      <c r="H157" s="4" t="s">
        <v>31</v>
      </c>
      <c r="I157" s="4" t="s">
        <v>8</v>
      </c>
      <c r="J157" s="4" t="s">
        <v>167</v>
      </c>
      <c r="K157" s="64" t="s">
        <v>11</v>
      </c>
      <c r="L157" s="4"/>
      <c r="M157" s="72">
        <v>0</v>
      </c>
    </row>
    <row r="158" spans="1:13" ht="21.75" customHeight="1" hidden="1">
      <c r="A158" s="235" t="s">
        <v>122</v>
      </c>
      <c r="B158" s="241"/>
      <c r="C158" s="241"/>
      <c r="D158" s="241"/>
      <c r="E158" s="241"/>
      <c r="F158" s="242"/>
      <c r="G158" s="8">
        <v>703</v>
      </c>
      <c r="H158" s="4" t="s">
        <v>31</v>
      </c>
      <c r="I158" s="4" t="s">
        <v>8</v>
      </c>
      <c r="J158" s="28" t="s">
        <v>124</v>
      </c>
      <c r="K158" s="64" t="s">
        <v>11</v>
      </c>
      <c r="L158" s="4"/>
      <c r="M158" s="72">
        <f>M159</f>
        <v>0</v>
      </c>
    </row>
    <row r="159" spans="1:13" ht="31.5" customHeight="1" hidden="1">
      <c r="A159" s="238" t="s">
        <v>123</v>
      </c>
      <c r="B159" s="241"/>
      <c r="C159" s="241"/>
      <c r="D159" s="241"/>
      <c r="E159" s="241"/>
      <c r="F159" s="242"/>
      <c r="G159" s="8">
        <v>703</v>
      </c>
      <c r="H159" s="7" t="s">
        <v>31</v>
      </c>
      <c r="I159" s="7" t="s">
        <v>8</v>
      </c>
      <c r="J159" s="29" t="s">
        <v>124</v>
      </c>
      <c r="K159" s="65" t="s">
        <v>125</v>
      </c>
      <c r="L159" s="7"/>
      <c r="M159" s="73">
        <v>0</v>
      </c>
    </row>
    <row r="160" spans="1:13" ht="30.75" customHeight="1" hidden="1" thickBot="1">
      <c r="A160" s="246" t="s">
        <v>168</v>
      </c>
      <c r="B160" s="247"/>
      <c r="C160" s="247"/>
      <c r="D160" s="247"/>
      <c r="E160" s="247"/>
      <c r="F160" s="248"/>
      <c r="G160" s="8">
        <v>703</v>
      </c>
      <c r="H160" s="7" t="s">
        <v>31</v>
      </c>
      <c r="I160" s="7" t="s">
        <v>8</v>
      </c>
      <c r="J160" s="7" t="s">
        <v>167</v>
      </c>
      <c r="K160" s="65" t="s">
        <v>11</v>
      </c>
      <c r="L160" s="7"/>
      <c r="M160" s="73">
        <f>M161+M163+M164+M177+M178</f>
        <v>945203.94</v>
      </c>
    </row>
    <row r="161" spans="1:13" ht="19.5" customHeight="1" hidden="1" thickBot="1">
      <c r="A161" s="246" t="s">
        <v>169</v>
      </c>
      <c r="B161" s="247"/>
      <c r="C161" s="247"/>
      <c r="D161" s="247"/>
      <c r="E161" s="247"/>
      <c r="F161" s="248"/>
      <c r="G161" s="8">
        <v>703</v>
      </c>
      <c r="H161" s="7" t="s">
        <v>31</v>
      </c>
      <c r="I161" s="7" t="s">
        <v>8</v>
      </c>
      <c r="J161" s="7" t="s">
        <v>167</v>
      </c>
      <c r="K161" s="65" t="s">
        <v>76</v>
      </c>
      <c r="L161" s="7"/>
      <c r="M161" s="73">
        <v>432903</v>
      </c>
    </row>
    <row r="162" spans="1:13" ht="39" customHeight="1" hidden="1">
      <c r="A162" s="246" t="s">
        <v>71</v>
      </c>
      <c r="B162" s="247"/>
      <c r="C162" s="247"/>
      <c r="D162" s="247"/>
      <c r="E162" s="247"/>
      <c r="F162" s="248"/>
      <c r="G162" s="8">
        <v>703</v>
      </c>
      <c r="H162" s="7" t="s">
        <v>31</v>
      </c>
      <c r="I162" s="7" t="s">
        <v>8</v>
      </c>
      <c r="J162" s="7" t="s">
        <v>167</v>
      </c>
      <c r="K162" s="65" t="s">
        <v>64</v>
      </c>
      <c r="L162" s="7"/>
      <c r="M162" s="73">
        <v>0</v>
      </c>
    </row>
    <row r="163" spans="1:13" ht="34.5" customHeight="1" hidden="1" thickBot="1">
      <c r="A163" s="246" t="s">
        <v>170</v>
      </c>
      <c r="B163" s="251"/>
      <c r="C163" s="251"/>
      <c r="D163" s="251"/>
      <c r="E163" s="251"/>
      <c r="F163" s="252"/>
      <c r="G163" s="8">
        <v>703</v>
      </c>
      <c r="H163" s="7" t="s">
        <v>31</v>
      </c>
      <c r="I163" s="7" t="s">
        <v>8</v>
      </c>
      <c r="J163" s="7" t="s">
        <v>167</v>
      </c>
      <c r="K163" s="65" t="s">
        <v>171</v>
      </c>
      <c r="L163" s="7"/>
      <c r="M163" s="75">
        <v>130736.71</v>
      </c>
    </row>
    <row r="164" spans="1:13" ht="36" customHeight="1" hidden="1">
      <c r="A164" s="245" t="s">
        <v>110</v>
      </c>
      <c r="B164" s="231"/>
      <c r="C164" s="231"/>
      <c r="D164" s="231"/>
      <c r="E164" s="231"/>
      <c r="F164" s="232"/>
      <c r="G164" s="8">
        <v>703</v>
      </c>
      <c r="H164" s="7" t="s">
        <v>31</v>
      </c>
      <c r="I164" s="7" t="s">
        <v>8</v>
      </c>
      <c r="J164" s="7" t="s">
        <v>167</v>
      </c>
      <c r="K164" s="65" t="s">
        <v>65</v>
      </c>
      <c r="L164" s="7"/>
      <c r="M164" s="76">
        <v>373364.23</v>
      </c>
    </row>
    <row r="165" spans="1:13" ht="19.5" customHeight="1" hidden="1">
      <c r="A165" s="245" t="s">
        <v>112</v>
      </c>
      <c r="B165" s="241"/>
      <c r="C165" s="241"/>
      <c r="D165" s="241"/>
      <c r="E165" s="241"/>
      <c r="F165" s="242"/>
      <c r="G165" s="8">
        <v>703</v>
      </c>
      <c r="H165" s="7" t="s">
        <v>31</v>
      </c>
      <c r="I165" s="7" t="s">
        <v>8</v>
      </c>
      <c r="J165" s="7" t="s">
        <v>167</v>
      </c>
      <c r="K165" s="65" t="s">
        <v>113</v>
      </c>
      <c r="L165" s="7"/>
      <c r="M165" s="79">
        <v>0</v>
      </c>
    </row>
    <row r="166" spans="1:13" ht="19.5" customHeight="1" hidden="1">
      <c r="A166" s="246" t="s">
        <v>90</v>
      </c>
      <c r="B166" s="247"/>
      <c r="C166" s="247"/>
      <c r="D166" s="247"/>
      <c r="E166" s="247"/>
      <c r="F166" s="248"/>
      <c r="G166" s="8">
        <v>703</v>
      </c>
      <c r="H166" s="7" t="s">
        <v>31</v>
      </c>
      <c r="I166" s="7" t="s">
        <v>8</v>
      </c>
      <c r="J166" s="7" t="s">
        <v>167</v>
      </c>
      <c r="K166" s="65" t="s">
        <v>66</v>
      </c>
      <c r="L166" s="7"/>
      <c r="M166" s="79">
        <v>0</v>
      </c>
    </row>
    <row r="167" spans="1:13" ht="19.5" customHeight="1" hidden="1">
      <c r="A167" s="246" t="s">
        <v>91</v>
      </c>
      <c r="B167" s="247"/>
      <c r="C167" s="247"/>
      <c r="D167" s="247"/>
      <c r="E167" s="247"/>
      <c r="F167" s="248"/>
      <c r="G167" s="8">
        <v>703</v>
      </c>
      <c r="H167" s="7" t="s">
        <v>31</v>
      </c>
      <c r="I167" s="7" t="s">
        <v>8</v>
      </c>
      <c r="J167" s="7" t="s">
        <v>167</v>
      </c>
      <c r="K167" s="65" t="s">
        <v>67</v>
      </c>
      <c r="L167" s="7"/>
      <c r="M167" s="79">
        <v>0</v>
      </c>
    </row>
    <row r="168" spans="1:13" ht="19.5" customHeight="1" hidden="1">
      <c r="A168" s="246" t="s">
        <v>35</v>
      </c>
      <c r="B168" s="247"/>
      <c r="C168" s="247"/>
      <c r="D168" s="247"/>
      <c r="E168" s="247"/>
      <c r="F168" s="248"/>
      <c r="G168" s="8">
        <v>703</v>
      </c>
      <c r="H168" s="7" t="s">
        <v>31</v>
      </c>
      <c r="I168" s="7" t="s">
        <v>8</v>
      </c>
      <c r="J168" s="7" t="s">
        <v>167</v>
      </c>
      <c r="K168" s="65" t="s">
        <v>11</v>
      </c>
      <c r="L168" s="7"/>
      <c r="M168" s="79"/>
    </row>
    <row r="169" spans="1:13" ht="19.5" customHeight="1" hidden="1">
      <c r="A169" s="246" t="s">
        <v>34</v>
      </c>
      <c r="B169" s="247"/>
      <c r="C169" s="247"/>
      <c r="D169" s="247"/>
      <c r="E169" s="247"/>
      <c r="F169" s="248"/>
      <c r="G169" s="8">
        <v>703</v>
      </c>
      <c r="H169" s="7" t="s">
        <v>31</v>
      </c>
      <c r="I169" s="7" t="s">
        <v>8</v>
      </c>
      <c r="J169" s="7" t="s">
        <v>167</v>
      </c>
      <c r="K169" s="65" t="s">
        <v>9</v>
      </c>
      <c r="L169" s="7"/>
      <c r="M169" s="79"/>
    </row>
    <row r="170" spans="1:13" ht="29.25" customHeight="1" hidden="1">
      <c r="A170" s="246" t="s">
        <v>89</v>
      </c>
      <c r="B170" s="251"/>
      <c r="C170" s="251"/>
      <c r="D170" s="251"/>
      <c r="E170" s="251"/>
      <c r="F170" s="252"/>
      <c r="G170" s="8">
        <v>703</v>
      </c>
      <c r="H170" s="7" t="s">
        <v>31</v>
      </c>
      <c r="I170" s="7" t="s">
        <v>8</v>
      </c>
      <c r="J170" s="7" t="s">
        <v>167</v>
      </c>
      <c r="K170" s="65" t="s">
        <v>11</v>
      </c>
      <c r="L170" s="7"/>
      <c r="M170" s="79"/>
    </row>
    <row r="171" spans="1:13" ht="35.25" customHeight="1" hidden="1">
      <c r="A171" s="246" t="s">
        <v>109</v>
      </c>
      <c r="B171" s="247"/>
      <c r="C171" s="247"/>
      <c r="D171" s="247"/>
      <c r="E171" s="247"/>
      <c r="F171" s="248"/>
      <c r="G171" s="8">
        <v>703</v>
      </c>
      <c r="H171" s="7" t="s">
        <v>31</v>
      </c>
      <c r="I171" s="7" t="s">
        <v>8</v>
      </c>
      <c r="J171" s="7" t="s">
        <v>167</v>
      </c>
      <c r="K171" s="65" t="s">
        <v>76</v>
      </c>
      <c r="L171" s="7"/>
      <c r="M171" s="79"/>
    </row>
    <row r="172" spans="1:13" ht="19.5" customHeight="1" hidden="1">
      <c r="A172" s="246" t="s">
        <v>41</v>
      </c>
      <c r="B172" s="247"/>
      <c r="C172" s="247"/>
      <c r="D172" s="247"/>
      <c r="E172" s="247"/>
      <c r="F172" s="248"/>
      <c r="G172" s="8">
        <v>703</v>
      </c>
      <c r="H172" s="7" t="s">
        <v>58</v>
      </c>
      <c r="I172" s="7" t="s">
        <v>8</v>
      </c>
      <c r="J172" s="7" t="s">
        <v>167</v>
      </c>
      <c r="K172" s="65" t="s">
        <v>17</v>
      </c>
      <c r="L172" s="7"/>
      <c r="M172" s="77">
        <v>0</v>
      </c>
    </row>
    <row r="173" spans="1:13" ht="14.25" customHeight="1" hidden="1">
      <c r="A173" s="258" t="s">
        <v>44</v>
      </c>
      <c r="B173" s="259"/>
      <c r="C173" s="259"/>
      <c r="D173" s="259"/>
      <c r="E173" s="259"/>
      <c r="F173" s="260"/>
      <c r="G173" s="21"/>
      <c r="H173" s="3">
        <v>10</v>
      </c>
      <c r="I173" s="7" t="s">
        <v>9</v>
      </c>
      <c r="J173" s="7" t="s">
        <v>167</v>
      </c>
      <c r="K173" s="65" t="s">
        <v>11</v>
      </c>
      <c r="L173" s="7"/>
      <c r="M173" s="80">
        <f>M174</f>
        <v>0</v>
      </c>
    </row>
    <row r="174" spans="1:13" ht="15" customHeight="1" hidden="1">
      <c r="A174" s="245" t="s">
        <v>45</v>
      </c>
      <c r="B174" s="231"/>
      <c r="C174" s="231"/>
      <c r="D174" s="231"/>
      <c r="E174" s="231"/>
      <c r="F174" s="232"/>
      <c r="G174" s="9"/>
      <c r="H174" s="3">
        <v>10</v>
      </c>
      <c r="I174" s="7" t="s">
        <v>21</v>
      </c>
      <c r="J174" s="7" t="s">
        <v>167</v>
      </c>
      <c r="K174" s="65" t="s">
        <v>11</v>
      </c>
      <c r="L174" s="7"/>
      <c r="M174" s="81">
        <f>M175</f>
        <v>0</v>
      </c>
    </row>
    <row r="175" spans="1:13" ht="15" customHeight="1" hidden="1">
      <c r="A175" s="245" t="s">
        <v>48</v>
      </c>
      <c r="B175" s="231"/>
      <c r="C175" s="231"/>
      <c r="D175" s="231"/>
      <c r="E175" s="231"/>
      <c r="F175" s="232"/>
      <c r="G175" s="9"/>
      <c r="H175" s="3">
        <v>10</v>
      </c>
      <c r="I175" s="7" t="s">
        <v>21</v>
      </c>
      <c r="J175" s="7" t="s">
        <v>167</v>
      </c>
      <c r="K175" s="65" t="s">
        <v>11</v>
      </c>
      <c r="L175" s="7"/>
      <c r="M175" s="81">
        <f>M176</f>
        <v>0</v>
      </c>
    </row>
    <row r="176" spans="1:13" ht="15" customHeight="1" hidden="1">
      <c r="A176" s="245" t="s">
        <v>46</v>
      </c>
      <c r="B176" s="231"/>
      <c r="C176" s="231"/>
      <c r="D176" s="231"/>
      <c r="E176" s="231"/>
      <c r="F176" s="232"/>
      <c r="G176" s="9"/>
      <c r="H176" s="3">
        <v>10</v>
      </c>
      <c r="I176" s="7" t="s">
        <v>21</v>
      </c>
      <c r="J176" s="7" t="s">
        <v>167</v>
      </c>
      <c r="K176" s="65" t="s">
        <v>47</v>
      </c>
      <c r="L176" s="7"/>
      <c r="M176" s="77"/>
    </row>
    <row r="177" spans="1:13" ht="15" customHeight="1" hidden="1">
      <c r="A177" s="245" t="s">
        <v>90</v>
      </c>
      <c r="B177" s="241"/>
      <c r="C177" s="241"/>
      <c r="D177" s="241"/>
      <c r="E177" s="241"/>
      <c r="F177" s="242"/>
      <c r="G177" s="8">
        <v>703</v>
      </c>
      <c r="H177" s="7" t="s">
        <v>31</v>
      </c>
      <c r="I177" s="7" t="s">
        <v>8</v>
      </c>
      <c r="J177" s="7" t="s">
        <v>167</v>
      </c>
      <c r="K177" s="65" t="s">
        <v>66</v>
      </c>
      <c r="L177" s="7"/>
      <c r="M177" s="77">
        <v>5200</v>
      </c>
    </row>
    <row r="178" spans="1:13" ht="15.75" hidden="1">
      <c r="A178" s="246" t="s">
        <v>91</v>
      </c>
      <c r="B178" s="251"/>
      <c r="C178" s="251"/>
      <c r="D178" s="251"/>
      <c r="E178" s="251"/>
      <c r="F178" s="252"/>
      <c r="G178" s="54">
        <v>703</v>
      </c>
      <c r="H178" s="54" t="s">
        <v>31</v>
      </c>
      <c r="I178" s="54" t="s">
        <v>8</v>
      </c>
      <c r="J178" s="7" t="s">
        <v>167</v>
      </c>
      <c r="K178" s="68" t="s">
        <v>67</v>
      </c>
      <c r="L178" s="54"/>
      <c r="M178" s="79">
        <v>3000</v>
      </c>
    </row>
    <row r="179" ht="15.75">
      <c r="L179" s="100"/>
    </row>
  </sheetData>
  <sheetProtection/>
  <mergeCells count="175">
    <mergeCell ref="A59:F59"/>
    <mergeCell ref="A174:F174"/>
    <mergeCell ref="A175:F175"/>
    <mergeCell ref="A176:F176"/>
    <mergeCell ref="A177:F177"/>
    <mergeCell ref="A178:F178"/>
    <mergeCell ref="A172:F172"/>
    <mergeCell ref="A173:F173"/>
    <mergeCell ref="A166:F166"/>
    <mergeCell ref="A167:F167"/>
    <mergeCell ref="L18:M18"/>
    <mergeCell ref="A18:F19"/>
    <mergeCell ref="A168:F168"/>
    <mergeCell ref="A169:F169"/>
    <mergeCell ref="A170:F170"/>
    <mergeCell ref="A171:F171"/>
    <mergeCell ref="A162:F162"/>
    <mergeCell ref="A163:F163"/>
    <mergeCell ref="A164:F164"/>
    <mergeCell ref="A165:F165"/>
    <mergeCell ref="A156:F156"/>
    <mergeCell ref="A157:F157"/>
    <mergeCell ref="A158:F158"/>
    <mergeCell ref="A159:F159"/>
    <mergeCell ref="A160:F160"/>
    <mergeCell ref="A161:F161"/>
    <mergeCell ref="A150:F150"/>
    <mergeCell ref="A151:F151"/>
    <mergeCell ref="A152:F152"/>
    <mergeCell ref="A153:F153"/>
    <mergeCell ref="A154:F154"/>
    <mergeCell ref="A155:F155"/>
    <mergeCell ref="A144:F144"/>
    <mergeCell ref="A145:F145"/>
    <mergeCell ref="A146:F146"/>
    <mergeCell ref="A147:F147"/>
    <mergeCell ref="A148:F148"/>
    <mergeCell ref="A149:F149"/>
    <mergeCell ref="A138:F138"/>
    <mergeCell ref="A139:F139"/>
    <mergeCell ref="A140:F140"/>
    <mergeCell ref="A141:F141"/>
    <mergeCell ref="A142:F142"/>
    <mergeCell ref="A143:F143"/>
    <mergeCell ref="A132:F132"/>
    <mergeCell ref="A133:F133"/>
    <mergeCell ref="A134:F134"/>
    <mergeCell ref="A135:F135"/>
    <mergeCell ref="A136:F136"/>
    <mergeCell ref="A137:F137"/>
    <mergeCell ref="A126:F126"/>
    <mergeCell ref="A127:F127"/>
    <mergeCell ref="A128:F128"/>
    <mergeCell ref="A129:F129"/>
    <mergeCell ref="A130:F130"/>
    <mergeCell ref="A131:F131"/>
    <mergeCell ref="A120:F120"/>
    <mergeCell ref="A121:F121"/>
    <mergeCell ref="A122:F122"/>
    <mergeCell ref="A123:F123"/>
    <mergeCell ref="A124:F124"/>
    <mergeCell ref="A125:F125"/>
    <mergeCell ref="A114:F114"/>
    <mergeCell ref="A115:F115"/>
    <mergeCell ref="A116:F116"/>
    <mergeCell ref="A117:F117"/>
    <mergeCell ref="A118:F118"/>
    <mergeCell ref="A119:F119"/>
    <mergeCell ref="A108:F108"/>
    <mergeCell ref="A109:F109"/>
    <mergeCell ref="A110:F110"/>
    <mergeCell ref="A111:F111"/>
    <mergeCell ref="A112:F112"/>
    <mergeCell ref="A113:F113"/>
    <mergeCell ref="A102:F102"/>
    <mergeCell ref="A103:F103"/>
    <mergeCell ref="A104:F104"/>
    <mergeCell ref="A105:F105"/>
    <mergeCell ref="A106:F106"/>
    <mergeCell ref="A107:F107"/>
    <mergeCell ref="A96:F96"/>
    <mergeCell ref="A97:F97"/>
    <mergeCell ref="A98:F98"/>
    <mergeCell ref="A99:F99"/>
    <mergeCell ref="A100:F100"/>
    <mergeCell ref="A101:F101"/>
    <mergeCell ref="A90:F90"/>
    <mergeCell ref="A91:F91"/>
    <mergeCell ref="A92:F92"/>
    <mergeCell ref="A93:F93"/>
    <mergeCell ref="A94:F94"/>
    <mergeCell ref="A95:F95"/>
    <mergeCell ref="A84:F84"/>
    <mergeCell ref="A85:F85"/>
    <mergeCell ref="A86:F86"/>
    <mergeCell ref="A87:F87"/>
    <mergeCell ref="A88:F88"/>
    <mergeCell ref="A89:F89"/>
    <mergeCell ref="A78:F78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77:F77"/>
    <mergeCell ref="A66:F66"/>
    <mergeCell ref="A67:F67"/>
    <mergeCell ref="A68:F68"/>
    <mergeCell ref="A69:F69"/>
    <mergeCell ref="A70:F70"/>
    <mergeCell ref="A71:F71"/>
    <mergeCell ref="A60:F60"/>
    <mergeCell ref="A61:F61"/>
    <mergeCell ref="A62:F62"/>
    <mergeCell ref="A63:F63"/>
    <mergeCell ref="A64:F64"/>
    <mergeCell ref="A65:F65"/>
    <mergeCell ref="A53:F53"/>
    <mergeCell ref="A54:F54"/>
    <mergeCell ref="A55:F55"/>
    <mergeCell ref="A56:F56"/>
    <mergeCell ref="A57:F57"/>
    <mergeCell ref="A58:F58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28:F28"/>
    <mergeCell ref="A16:K16"/>
    <mergeCell ref="A17:M17"/>
    <mergeCell ref="A20:F20"/>
    <mergeCell ref="A21:F21"/>
    <mergeCell ref="A22:F22"/>
    <mergeCell ref="A10:M10"/>
    <mergeCell ref="A11:M11"/>
    <mergeCell ref="A12:K12"/>
    <mergeCell ref="A14:M14"/>
    <mergeCell ref="A15:K15"/>
    <mergeCell ref="A13:L13"/>
    <mergeCell ref="B1:K2"/>
    <mergeCell ref="E3:M3"/>
    <mergeCell ref="E6:M6"/>
    <mergeCell ref="E7:M7"/>
    <mergeCell ref="E8:M8"/>
    <mergeCell ref="A9:M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8"/>
  <sheetViews>
    <sheetView zoomScaleSheetLayoutView="75" zoomScalePageLayoutView="0" workbookViewId="0" topLeftCell="A3">
      <selection activeCell="Q19" sqref="Q19"/>
    </sheetView>
  </sheetViews>
  <sheetFormatPr defaultColWidth="9.00390625" defaultRowHeight="12.75"/>
  <cols>
    <col min="1" max="4" width="9.125" style="14" customWidth="1"/>
    <col min="5" max="5" width="20.875" style="14" customWidth="1"/>
    <col min="6" max="6" width="5.75390625" style="14" customWidth="1"/>
    <col min="7" max="7" width="9.75390625" style="14" hidden="1" customWidth="1"/>
    <col min="8" max="8" width="9.125" style="43" customWidth="1"/>
    <col min="9" max="9" width="9.25390625" style="43" bestFit="1" customWidth="1"/>
    <col min="10" max="10" width="16.75390625" style="43" customWidth="1"/>
    <col min="11" max="11" width="9.875" style="43" customWidth="1"/>
    <col min="12" max="12" width="17.375" style="43" customWidth="1"/>
    <col min="13" max="13" width="16.375" style="14" customWidth="1"/>
    <col min="14" max="14" width="11.75390625" style="0" bestFit="1" customWidth="1"/>
    <col min="15" max="15" width="20.625" style="0" customWidth="1"/>
  </cols>
  <sheetData>
    <row r="1" spans="1:11" ht="15.75" hidden="1">
      <c r="A1" s="43"/>
      <c r="B1" s="219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5.75" hidden="1">
      <c r="A2" s="43"/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3" s="13" customFormat="1" ht="15.75">
      <c r="A3" s="44"/>
      <c r="B3" s="44"/>
      <c r="C3" s="44"/>
      <c r="D3" s="44"/>
      <c r="E3" s="221" t="s">
        <v>301</v>
      </c>
      <c r="F3" s="320"/>
      <c r="G3" s="320"/>
      <c r="H3" s="320"/>
      <c r="I3" s="320"/>
      <c r="J3" s="320"/>
      <c r="K3" s="320"/>
      <c r="L3" s="320"/>
      <c r="M3" s="14"/>
    </row>
    <row r="4" spans="1:13" s="13" customFormat="1" ht="15.75" hidden="1">
      <c r="A4" s="44"/>
      <c r="B4" s="44"/>
      <c r="C4" s="44"/>
      <c r="D4" s="44"/>
      <c r="E4" s="44"/>
      <c r="F4" s="44" t="s">
        <v>145</v>
      </c>
      <c r="G4" s="44"/>
      <c r="H4" s="44"/>
      <c r="I4" s="45"/>
      <c r="J4" s="45"/>
      <c r="K4" s="45"/>
      <c r="L4" s="45"/>
      <c r="M4" s="14"/>
    </row>
    <row r="5" spans="1:13" s="13" customFormat="1" ht="15.75" hidden="1">
      <c r="A5" s="44"/>
      <c r="B5" s="44"/>
      <c r="C5" s="44"/>
      <c r="D5" s="44"/>
      <c r="E5" s="44"/>
      <c r="F5" s="44" t="s">
        <v>52</v>
      </c>
      <c r="G5" s="44"/>
      <c r="H5" s="44"/>
      <c r="I5" s="45"/>
      <c r="J5" s="45"/>
      <c r="K5" s="45"/>
      <c r="L5" s="45"/>
      <c r="M5" s="14"/>
    </row>
    <row r="6" spans="1:13" s="13" customFormat="1" ht="15.75">
      <c r="A6" s="44"/>
      <c r="B6" s="44"/>
      <c r="C6" s="44"/>
      <c r="D6" s="44"/>
      <c r="E6" s="223" t="s">
        <v>270</v>
      </c>
      <c r="F6" s="321"/>
      <c r="G6" s="321"/>
      <c r="H6" s="321"/>
      <c r="I6" s="321"/>
      <c r="J6" s="321"/>
      <c r="K6" s="321"/>
      <c r="L6" s="321"/>
      <c r="M6" s="14"/>
    </row>
    <row r="7" spans="1:13" s="13" customFormat="1" ht="15.75">
      <c r="A7" s="44"/>
      <c r="B7" s="44"/>
      <c r="C7" s="44"/>
      <c r="D7" s="44"/>
      <c r="E7" s="223" t="s">
        <v>182</v>
      </c>
      <c r="F7" s="321"/>
      <c r="G7" s="321"/>
      <c r="H7" s="321"/>
      <c r="I7" s="321"/>
      <c r="J7" s="321"/>
      <c r="K7" s="321"/>
      <c r="L7" s="321"/>
      <c r="M7" s="14"/>
    </row>
    <row r="8" spans="1:13" s="13" customFormat="1" ht="15.75">
      <c r="A8" s="44"/>
      <c r="B8" s="44"/>
      <c r="C8" s="44"/>
      <c r="D8" s="44"/>
      <c r="E8" s="223" t="s">
        <v>289</v>
      </c>
      <c r="F8" s="322"/>
      <c r="G8" s="321"/>
      <c r="H8" s="321"/>
      <c r="I8" s="321"/>
      <c r="J8" s="321"/>
      <c r="K8" s="321"/>
      <c r="L8" s="321"/>
      <c r="M8" s="14"/>
    </row>
    <row r="9" spans="1:13" s="13" customFormat="1" ht="18.75">
      <c r="A9" s="225" t="s">
        <v>177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14"/>
    </row>
    <row r="10" spans="1:13" s="13" customFormat="1" ht="18.75">
      <c r="A10" s="225" t="s">
        <v>178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14"/>
    </row>
    <row r="11" spans="1:13" s="13" customFormat="1" ht="15.75" hidden="1">
      <c r="A11" s="223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14"/>
    </row>
    <row r="12" spans="1:12" ht="18.75">
      <c r="A12" s="217" t="s">
        <v>271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8"/>
    </row>
    <row r="13" spans="1:12" ht="18.75">
      <c r="A13" s="217" t="s">
        <v>146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8"/>
    </row>
    <row r="14" spans="1:12" ht="18.75" hidden="1">
      <c r="A14" s="217" t="s">
        <v>49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 ht="18.75" customHeight="1" thickBot="1">
      <c r="A15" s="234" t="s">
        <v>290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324"/>
    </row>
    <row r="16" spans="1:12" ht="21.75" customHeight="1" hidden="1" thickBo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71"/>
    </row>
    <row r="17" spans="1:12" ht="14.25" customHeight="1" hidden="1" thickBot="1">
      <c r="A17" s="303" t="s">
        <v>51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</row>
    <row r="18" spans="1:13" ht="16.5" thickBot="1">
      <c r="A18" s="313" t="s">
        <v>0</v>
      </c>
      <c r="B18" s="314"/>
      <c r="C18" s="314"/>
      <c r="D18" s="314"/>
      <c r="E18" s="314"/>
      <c r="F18" s="315"/>
      <c r="G18" s="151" t="s">
        <v>80</v>
      </c>
      <c r="H18" s="309" t="s">
        <v>1</v>
      </c>
      <c r="I18" s="311" t="s">
        <v>2</v>
      </c>
      <c r="J18" s="311" t="s">
        <v>3</v>
      </c>
      <c r="K18" s="311" t="s">
        <v>4</v>
      </c>
      <c r="L18" s="273" t="s">
        <v>5</v>
      </c>
      <c r="M18" s="319"/>
    </row>
    <row r="19" spans="1:13" ht="16.5" thickBot="1">
      <c r="A19" s="316"/>
      <c r="B19" s="317"/>
      <c r="C19" s="317"/>
      <c r="D19" s="317"/>
      <c r="E19" s="317"/>
      <c r="F19" s="318"/>
      <c r="G19" s="152"/>
      <c r="H19" s="310"/>
      <c r="I19" s="312"/>
      <c r="J19" s="312"/>
      <c r="K19" s="312"/>
      <c r="L19" s="154">
        <v>2025</v>
      </c>
      <c r="M19" s="154">
        <v>2026</v>
      </c>
    </row>
    <row r="20" spans="1:13" ht="16.5" thickBot="1">
      <c r="A20" s="304" t="s">
        <v>6</v>
      </c>
      <c r="B20" s="305"/>
      <c r="C20" s="305"/>
      <c r="D20" s="305"/>
      <c r="E20" s="305"/>
      <c r="F20" s="306"/>
      <c r="G20" s="2"/>
      <c r="H20" s="3"/>
      <c r="I20" s="3"/>
      <c r="J20" s="3"/>
      <c r="K20" s="3"/>
      <c r="L20" s="153">
        <f>L23+L102+L112+L135+L186+L225+L22</f>
        <v>15526219.440000001</v>
      </c>
      <c r="M20" s="153">
        <f>M23+M102+M112+M135+M186+M225+M22</f>
        <v>15571714.310000002</v>
      </c>
    </row>
    <row r="21" spans="1:14" ht="50.25" customHeight="1" hidden="1" thickBot="1">
      <c r="A21" s="304" t="s">
        <v>81</v>
      </c>
      <c r="B21" s="307"/>
      <c r="C21" s="307"/>
      <c r="D21" s="307"/>
      <c r="E21" s="307"/>
      <c r="F21" s="308"/>
      <c r="G21" s="17">
        <v>703</v>
      </c>
      <c r="H21" s="18" t="s">
        <v>9</v>
      </c>
      <c r="I21" s="18" t="s">
        <v>9</v>
      </c>
      <c r="J21" s="4" t="s">
        <v>160</v>
      </c>
      <c r="K21" s="18" t="s">
        <v>11</v>
      </c>
      <c r="L21" s="35"/>
      <c r="M21" s="192"/>
      <c r="N21" s="41"/>
    </row>
    <row r="22" spans="1:15" s="200" customFormat="1" ht="17.25" customHeight="1" thickBot="1">
      <c r="A22" s="228" t="s">
        <v>262</v>
      </c>
      <c r="B22" s="241"/>
      <c r="C22" s="241"/>
      <c r="D22" s="241"/>
      <c r="E22" s="241"/>
      <c r="F22" s="242"/>
      <c r="G22" s="97"/>
      <c r="H22" s="18"/>
      <c r="I22" s="18"/>
      <c r="J22" s="4"/>
      <c r="K22" s="18"/>
      <c r="L22" s="35">
        <v>228016.35</v>
      </c>
      <c r="M22" s="182">
        <v>456551.7</v>
      </c>
      <c r="N22" s="199"/>
      <c r="O22" s="199"/>
    </row>
    <row r="23" spans="1:14" ht="16.5" thickBot="1">
      <c r="A23" s="233" t="s">
        <v>7</v>
      </c>
      <c r="B23" s="233"/>
      <c r="C23" s="233"/>
      <c r="D23" s="233"/>
      <c r="E23" s="233"/>
      <c r="F23" s="233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84">
        <f>L24+L31+L62+L69+L66+L87+L95</f>
        <v>6000896.620000001</v>
      </c>
      <c r="M23" s="84">
        <f>M24+M31+M62+M69+M66+M87+M95</f>
        <v>5870719.3500000015</v>
      </c>
      <c r="N23" s="41"/>
    </row>
    <row r="24" spans="1:15" ht="30" customHeight="1" thickBot="1">
      <c r="A24" s="235" t="s">
        <v>42</v>
      </c>
      <c r="B24" s="236"/>
      <c r="C24" s="236"/>
      <c r="D24" s="236"/>
      <c r="E24" s="236"/>
      <c r="F24" s="237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84">
        <f>L25</f>
        <v>849734.16</v>
      </c>
      <c r="M24" s="193">
        <f>M25</f>
        <v>849734.16</v>
      </c>
      <c r="O24" s="41"/>
    </row>
    <row r="25" spans="1:15" ht="33" customHeight="1" thickBot="1">
      <c r="A25" s="238" t="s">
        <v>293</v>
      </c>
      <c r="B25" s="239"/>
      <c r="C25" s="239"/>
      <c r="D25" s="239"/>
      <c r="E25" s="239"/>
      <c r="F25" s="240"/>
      <c r="G25" s="20">
        <v>703</v>
      </c>
      <c r="H25" s="4" t="s">
        <v>8</v>
      </c>
      <c r="I25" s="4" t="s">
        <v>19</v>
      </c>
      <c r="J25" s="4" t="s">
        <v>292</v>
      </c>
      <c r="K25" s="4" t="s">
        <v>11</v>
      </c>
      <c r="L25" s="85">
        <f>L27</f>
        <v>849734.16</v>
      </c>
      <c r="M25" s="192">
        <f>M27</f>
        <v>849734.16</v>
      </c>
      <c r="N25" s="41"/>
      <c r="O25" s="41"/>
    </row>
    <row r="26" spans="1:13" ht="28.5" customHeight="1" hidden="1" thickBot="1">
      <c r="A26" s="238" t="s">
        <v>43</v>
      </c>
      <c r="B26" s="239"/>
      <c r="C26" s="239"/>
      <c r="D26" s="239"/>
      <c r="E26" s="239"/>
      <c r="F26" s="240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85">
        <f>L29</f>
        <v>550006.5</v>
      </c>
      <c r="M26" s="192"/>
    </row>
    <row r="27" spans="1:15" ht="66" customHeight="1" thickBot="1">
      <c r="A27" s="238" t="s">
        <v>223</v>
      </c>
      <c r="B27" s="281"/>
      <c r="C27" s="281"/>
      <c r="D27" s="281"/>
      <c r="E27" s="281"/>
      <c r="F27" s="282"/>
      <c r="G27" s="20"/>
      <c r="H27" s="4" t="s">
        <v>8</v>
      </c>
      <c r="I27" s="4" t="s">
        <v>19</v>
      </c>
      <c r="J27" s="5">
        <v>7710090011</v>
      </c>
      <c r="K27" s="4" t="s">
        <v>221</v>
      </c>
      <c r="L27" s="85">
        <v>849734.16</v>
      </c>
      <c r="M27" s="192">
        <v>849734.16</v>
      </c>
      <c r="N27" s="41"/>
      <c r="O27" s="41"/>
    </row>
    <row r="28" spans="1:13" ht="33.75" customHeight="1" hidden="1" thickBot="1">
      <c r="A28" s="238" t="s">
        <v>224</v>
      </c>
      <c r="B28" s="281"/>
      <c r="C28" s="281"/>
      <c r="D28" s="281"/>
      <c r="E28" s="281"/>
      <c r="F28" s="282"/>
      <c r="G28" s="20"/>
      <c r="H28" s="4" t="s">
        <v>8</v>
      </c>
      <c r="I28" s="4" t="s">
        <v>19</v>
      </c>
      <c r="J28" s="5">
        <v>7710090019</v>
      </c>
      <c r="K28" s="4" t="s">
        <v>222</v>
      </c>
      <c r="L28" s="85"/>
      <c r="M28" s="192"/>
    </row>
    <row r="29" spans="1:13" ht="18" customHeight="1" hidden="1" thickBot="1">
      <c r="A29" s="238" t="s">
        <v>151</v>
      </c>
      <c r="B29" s="239"/>
      <c r="C29" s="239"/>
      <c r="D29" s="239"/>
      <c r="E29" s="239"/>
      <c r="F29" s="240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85">
        <v>550006.5</v>
      </c>
      <c r="M29" s="192"/>
    </row>
    <row r="30" spans="1:13" ht="37.5" customHeight="1" hidden="1" thickBot="1">
      <c r="A30" s="238" t="s">
        <v>152</v>
      </c>
      <c r="B30" s="281"/>
      <c r="C30" s="281"/>
      <c r="D30" s="281"/>
      <c r="E30" s="281"/>
      <c r="F30" s="282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85">
        <v>166101.97</v>
      </c>
      <c r="M30" s="192"/>
    </row>
    <row r="31" spans="1:13" ht="48" customHeight="1" thickBot="1">
      <c r="A31" s="243" t="s">
        <v>12</v>
      </c>
      <c r="B31" s="243"/>
      <c r="C31" s="243"/>
      <c r="D31" s="243"/>
      <c r="E31" s="243"/>
      <c r="F31" s="243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84">
        <f>L32+L39+L43+L85</f>
        <v>5002159.530000001</v>
      </c>
      <c r="M31" s="84">
        <f>M32+M39+M43+M85</f>
        <v>4951779.530000001</v>
      </c>
    </row>
    <row r="32" spans="1:18" ht="35.25" customHeight="1" thickBot="1">
      <c r="A32" s="244" t="s">
        <v>150</v>
      </c>
      <c r="B32" s="244"/>
      <c r="C32" s="244"/>
      <c r="D32" s="244"/>
      <c r="E32" s="244"/>
      <c r="F32" s="244"/>
      <c r="G32" s="8">
        <v>703</v>
      </c>
      <c r="H32" s="7" t="s">
        <v>8</v>
      </c>
      <c r="I32" s="7" t="s">
        <v>13</v>
      </c>
      <c r="J32" s="7" t="s">
        <v>294</v>
      </c>
      <c r="K32" s="7" t="s">
        <v>11</v>
      </c>
      <c r="L32" s="206">
        <f>L35</f>
        <v>2675613.35</v>
      </c>
      <c r="M32" s="206">
        <f>M35</f>
        <v>2675613.35</v>
      </c>
      <c r="O32" s="41"/>
      <c r="P32" s="214"/>
      <c r="Q32" s="214"/>
      <c r="R32" s="214"/>
    </row>
    <row r="33" spans="1:13" ht="19.5" customHeight="1" hidden="1" thickBot="1">
      <c r="A33" s="244" t="s">
        <v>15</v>
      </c>
      <c r="B33" s="244"/>
      <c r="C33" s="244"/>
      <c r="D33" s="244"/>
      <c r="E33" s="244"/>
      <c r="F33" s="244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85"/>
      <c r="M33" s="192"/>
    </row>
    <row r="34" spans="1:13" ht="34.5" customHeight="1" hidden="1">
      <c r="A34" s="244" t="s">
        <v>71</v>
      </c>
      <c r="B34" s="244"/>
      <c r="C34" s="244"/>
      <c r="D34" s="244"/>
      <c r="E34" s="244"/>
      <c r="F34" s="244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85"/>
      <c r="M34" s="192"/>
    </row>
    <row r="35" spans="1:13" ht="63.75" customHeight="1" thickBot="1">
      <c r="A35" s="238" t="s">
        <v>223</v>
      </c>
      <c r="B35" s="281"/>
      <c r="C35" s="281"/>
      <c r="D35" s="281"/>
      <c r="E35" s="281"/>
      <c r="F35" s="282"/>
      <c r="G35" s="8"/>
      <c r="H35" s="7" t="s">
        <v>8</v>
      </c>
      <c r="I35" s="7" t="s">
        <v>13</v>
      </c>
      <c r="J35" s="7" t="s">
        <v>294</v>
      </c>
      <c r="K35" s="7" t="s">
        <v>221</v>
      </c>
      <c r="L35" s="85">
        <f>2055002.57+620610.78</f>
        <v>2675613.35</v>
      </c>
      <c r="M35" s="192">
        <f>2055002.57+620610.78</f>
        <v>2675613.35</v>
      </c>
    </row>
    <row r="36" spans="1:13" ht="38.25" customHeight="1" hidden="1" thickBot="1">
      <c r="A36" s="238" t="s">
        <v>224</v>
      </c>
      <c r="B36" s="281"/>
      <c r="C36" s="281"/>
      <c r="D36" s="281"/>
      <c r="E36" s="281"/>
      <c r="F36" s="282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85"/>
      <c r="M36" s="192"/>
    </row>
    <row r="37" spans="1:13" ht="21.75" customHeight="1" hidden="1" thickBot="1">
      <c r="A37" s="238" t="s">
        <v>151</v>
      </c>
      <c r="B37" s="239"/>
      <c r="C37" s="239"/>
      <c r="D37" s="239"/>
      <c r="E37" s="239"/>
      <c r="F37" s="240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85">
        <v>3361749.2</v>
      </c>
      <c r="M37" s="192"/>
    </row>
    <row r="38" spans="1:13" ht="32.25" customHeight="1" hidden="1" thickBot="1">
      <c r="A38" s="238" t="s">
        <v>152</v>
      </c>
      <c r="B38" s="281"/>
      <c r="C38" s="281"/>
      <c r="D38" s="281"/>
      <c r="E38" s="281"/>
      <c r="F38" s="282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85">
        <v>1015248.26</v>
      </c>
      <c r="M38" s="192"/>
    </row>
    <row r="39" spans="1:13" ht="32.25" customHeight="1" thickBot="1">
      <c r="A39" s="238" t="s">
        <v>150</v>
      </c>
      <c r="B39" s="281"/>
      <c r="C39" s="281"/>
      <c r="D39" s="281"/>
      <c r="E39" s="281"/>
      <c r="F39" s="282"/>
      <c r="G39" s="8"/>
      <c r="H39" s="7" t="s">
        <v>8</v>
      </c>
      <c r="I39" s="7" t="s">
        <v>13</v>
      </c>
      <c r="J39" s="7" t="s">
        <v>154</v>
      </c>
      <c r="K39" s="7" t="s">
        <v>11</v>
      </c>
      <c r="L39" s="206">
        <f>L40</f>
        <v>38382.74</v>
      </c>
      <c r="M39" s="215">
        <f>M40</f>
        <v>38382.74</v>
      </c>
    </row>
    <row r="40" spans="1:13" ht="32.25" customHeight="1" thickBot="1">
      <c r="A40" s="238" t="s">
        <v>230</v>
      </c>
      <c r="B40" s="281"/>
      <c r="C40" s="281"/>
      <c r="D40" s="281"/>
      <c r="E40" s="281"/>
      <c r="F40" s="282"/>
      <c r="G40" s="8"/>
      <c r="H40" s="7" t="s">
        <v>8</v>
      </c>
      <c r="I40" s="7" t="s">
        <v>13</v>
      </c>
      <c r="J40" s="7" t="s">
        <v>154</v>
      </c>
      <c r="K40" s="7" t="s">
        <v>225</v>
      </c>
      <c r="L40" s="86">
        <v>38382.74</v>
      </c>
      <c r="M40" s="192">
        <v>38382.74</v>
      </c>
    </row>
    <row r="41" spans="1:13" ht="36" customHeight="1" hidden="1" thickBot="1">
      <c r="A41" s="238" t="s">
        <v>231</v>
      </c>
      <c r="B41" s="281"/>
      <c r="C41" s="281"/>
      <c r="D41" s="281"/>
      <c r="E41" s="281"/>
      <c r="F41" s="282"/>
      <c r="G41" s="8"/>
      <c r="H41" s="7" t="s">
        <v>8</v>
      </c>
      <c r="I41" s="7" t="s">
        <v>13</v>
      </c>
      <c r="J41" s="7" t="s">
        <v>154</v>
      </c>
      <c r="K41" s="7" t="s">
        <v>226</v>
      </c>
      <c r="L41" s="86"/>
      <c r="M41" s="192"/>
    </row>
    <row r="42" spans="1:13" ht="36.75" customHeight="1" hidden="1" thickBot="1">
      <c r="A42" s="245" t="s">
        <v>110</v>
      </c>
      <c r="B42" s="231"/>
      <c r="C42" s="231"/>
      <c r="D42" s="231"/>
      <c r="E42" s="231"/>
      <c r="F42" s="232"/>
      <c r="G42" s="8">
        <v>703</v>
      </c>
      <c r="H42" s="7" t="s">
        <v>8</v>
      </c>
      <c r="I42" s="7" t="s">
        <v>13</v>
      </c>
      <c r="J42" s="7" t="s">
        <v>154</v>
      </c>
      <c r="K42" s="7" t="s">
        <v>65</v>
      </c>
      <c r="L42" s="86"/>
      <c r="M42" s="192"/>
    </row>
    <row r="43" spans="1:13" ht="30.75" customHeight="1" thickBot="1">
      <c r="A43" s="245" t="s">
        <v>297</v>
      </c>
      <c r="B43" s="281"/>
      <c r="C43" s="281"/>
      <c r="D43" s="281"/>
      <c r="E43" s="281"/>
      <c r="F43" s="282"/>
      <c r="G43" s="8"/>
      <c r="H43" s="7" t="s">
        <v>8</v>
      </c>
      <c r="I43" s="7" t="s">
        <v>13</v>
      </c>
      <c r="J43" s="7" t="s">
        <v>295</v>
      </c>
      <c r="K43" s="7" t="s">
        <v>11</v>
      </c>
      <c r="L43" s="213">
        <f>L44+L45+L47</f>
        <v>2106303.54</v>
      </c>
      <c r="M43" s="213">
        <f>M44+M45+M47</f>
        <v>2055923.54</v>
      </c>
    </row>
    <row r="44" spans="1:13" ht="68.25" customHeight="1" thickBot="1">
      <c r="A44" s="238" t="s">
        <v>223</v>
      </c>
      <c r="B44" s="281"/>
      <c r="C44" s="281"/>
      <c r="D44" s="281"/>
      <c r="E44" s="281"/>
      <c r="F44" s="282"/>
      <c r="G44" s="8"/>
      <c r="H44" s="7" t="s">
        <v>8</v>
      </c>
      <c r="I44" s="7" t="s">
        <v>13</v>
      </c>
      <c r="J44" s="7" t="s">
        <v>295</v>
      </c>
      <c r="K44" s="7" t="s">
        <v>221</v>
      </c>
      <c r="L44" s="86">
        <f>1269972+383531.54</f>
        <v>1653503.54</v>
      </c>
      <c r="M44" s="192">
        <f>1269972+383531.54</f>
        <v>1653503.54</v>
      </c>
    </row>
    <row r="45" spans="1:13" ht="36.75" customHeight="1" thickBot="1">
      <c r="A45" s="238" t="s">
        <v>230</v>
      </c>
      <c r="B45" s="281"/>
      <c r="C45" s="281"/>
      <c r="D45" s="281"/>
      <c r="E45" s="281"/>
      <c r="F45" s="282"/>
      <c r="G45" s="8"/>
      <c r="H45" s="7" t="s">
        <v>8</v>
      </c>
      <c r="I45" s="7" t="s">
        <v>13</v>
      </c>
      <c r="J45" s="7" t="s">
        <v>295</v>
      </c>
      <c r="K45" s="7" t="s">
        <v>225</v>
      </c>
      <c r="L45" s="86">
        <f>251000+169800</f>
        <v>420800</v>
      </c>
      <c r="M45" s="192">
        <f>169800+200620</f>
        <v>370420</v>
      </c>
    </row>
    <row r="46" spans="1:13" ht="36.75" customHeight="1" hidden="1" thickBot="1">
      <c r="A46" s="245"/>
      <c r="B46" s="281"/>
      <c r="C46" s="281"/>
      <c r="D46" s="281"/>
      <c r="E46" s="281"/>
      <c r="F46" s="282"/>
      <c r="G46" s="8"/>
      <c r="H46" s="7" t="s">
        <v>8</v>
      </c>
      <c r="I46" s="7" t="s">
        <v>13</v>
      </c>
      <c r="J46" s="7" t="s">
        <v>154</v>
      </c>
      <c r="K46" s="7" t="s">
        <v>227</v>
      </c>
      <c r="L46" s="86"/>
      <c r="M46" s="192"/>
    </row>
    <row r="47" spans="1:13" ht="19.5" customHeight="1" thickBot="1">
      <c r="A47" s="246" t="s">
        <v>90</v>
      </c>
      <c r="B47" s="247"/>
      <c r="C47" s="247"/>
      <c r="D47" s="247"/>
      <c r="E47" s="247"/>
      <c r="F47" s="248"/>
      <c r="G47" s="8">
        <v>703</v>
      </c>
      <c r="H47" s="7" t="s">
        <v>8</v>
      </c>
      <c r="I47" s="7" t="s">
        <v>13</v>
      </c>
      <c r="J47" s="7" t="s">
        <v>154</v>
      </c>
      <c r="K47" s="7" t="s">
        <v>227</v>
      </c>
      <c r="L47" s="86">
        <v>32000</v>
      </c>
      <c r="M47" s="192">
        <v>32000</v>
      </c>
    </row>
    <row r="48" spans="1:13" ht="17.25" customHeight="1" hidden="1" thickBot="1">
      <c r="A48" s="246" t="s">
        <v>91</v>
      </c>
      <c r="B48" s="247"/>
      <c r="C48" s="247"/>
      <c r="D48" s="247"/>
      <c r="E48" s="247"/>
      <c r="F48" s="248"/>
      <c r="G48" s="8">
        <v>703</v>
      </c>
      <c r="H48" s="7" t="s">
        <v>8</v>
      </c>
      <c r="I48" s="7" t="s">
        <v>13</v>
      </c>
      <c r="J48" s="7" t="s">
        <v>154</v>
      </c>
      <c r="K48" s="7" t="s">
        <v>228</v>
      </c>
      <c r="L48" s="86"/>
      <c r="M48" s="192"/>
    </row>
    <row r="49" spans="1:13" ht="19.5" customHeight="1" hidden="1" thickBot="1">
      <c r="A49" s="244" t="s">
        <v>16</v>
      </c>
      <c r="B49" s="244"/>
      <c r="C49" s="244"/>
      <c r="D49" s="244"/>
      <c r="E49" s="244"/>
      <c r="F49" s="244"/>
      <c r="G49" s="6"/>
      <c r="H49" s="7" t="s">
        <v>8</v>
      </c>
      <c r="I49" s="7" t="s">
        <v>13</v>
      </c>
      <c r="J49" s="7" t="s">
        <v>154</v>
      </c>
      <c r="K49" s="7" t="s">
        <v>9</v>
      </c>
      <c r="L49" s="86"/>
      <c r="M49" s="192"/>
    </row>
    <row r="50" spans="1:13" ht="16.5" customHeight="1" hidden="1" thickBot="1">
      <c r="A50" s="235" t="s">
        <v>53</v>
      </c>
      <c r="B50" s="236"/>
      <c r="C50" s="236"/>
      <c r="D50" s="236"/>
      <c r="E50" s="236"/>
      <c r="F50" s="237"/>
      <c r="G50" s="8">
        <v>703</v>
      </c>
      <c r="H50" s="4" t="s">
        <v>8</v>
      </c>
      <c r="I50" s="4" t="s">
        <v>58</v>
      </c>
      <c r="J50" s="7" t="s">
        <v>154</v>
      </c>
      <c r="K50" s="4" t="s">
        <v>11</v>
      </c>
      <c r="L50" s="141">
        <f>L52</f>
        <v>0</v>
      </c>
      <c r="M50" s="192"/>
    </row>
    <row r="51" spans="1:13" s="22" customFormat="1" ht="16.5" customHeight="1" hidden="1" thickBot="1">
      <c r="A51" s="238" t="s">
        <v>53</v>
      </c>
      <c r="B51" s="239"/>
      <c r="C51" s="239"/>
      <c r="D51" s="239"/>
      <c r="E51" s="239"/>
      <c r="F51" s="240"/>
      <c r="G51" s="8">
        <v>703</v>
      </c>
      <c r="H51" s="7" t="s">
        <v>8</v>
      </c>
      <c r="I51" s="7" t="s">
        <v>58</v>
      </c>
      <c r="J51" s="7" t="s">
        <v>154</v>
      </c>
      <c r="K51" s="7" t="s">
        <v>11</v>
      </c>
      <c r="L51" s="86">
        <f>L52</f>
        <v>0</v>
      </c>
      <c r="M51" s="192"/>
    </row>
    <row r="52" spans="1:13" ht="16.5" hidden="1" thickBot="1">
      <c r="A52" s="238" t="s">
        <v>54</v>
      </c>
      <c r="B52" s="239"/>
      <c r="C52" s="239"/>
      <c r="D52" s="239"/>
      <c r="E52" s="239"/>
      <c r="F52" s="240"/>
      <c r="G52" s="8">
        <v>703</v>
      </c>
      <c r="H52" s="7" t="s">
        <v>8</v>
      </c>
      <c r="I52" s="7" t="s">
        <v>58</v>
      </c>
      <c r="J52" s="7" t="s">
        <v>154</v>
      </c>
      <c r="K52" s="7" t="s">
        <v>11</v>
      </c>
      <c r="L52" s="86">
        <f>L53</f>
        <v>0</v>
      </c>
      <c r="M52" s="192"/>
    </row>
    <row r="53" spans="1:13" ht="16.5" hidden="1" thickBot="1">
      <c r="A53" s="246" t="s">
        <v>83</v>
      </c>
      <c r="B53" s="247"/>
      <c r="C53" s="247"/>
      <c r="D53" s="247"/>
      <c r="E53" s="247"/>
      <c r="F53" s="248"/>
      <c r="G53" s="8">
        <v>703</v>
      </c>
      <c r="H53" s="7" t="s">
        <v>8</v>
      </c>
      <c r="I53" s="7" t="s">
        <v>58</v>
      </c>
      <c r="J53" s="7" t="s">
        <v>154</v>
      </c>
      <c r="K53" s="7" t="s">
        <v>68</v>
      </c>
      <c r="L53" s="86">
        <v>0</v>
      </c>
      <c r="M53" s="192"/>
    </row>
    <row r="54" spans="1:13" ht="16.5" hidden="1" thickBot="1">
      <c r="A54" s="246" t="s">
        <v>53</v>
      </c>
      <c r="B54" s="301"/>
      <c r="C54" s="301"/>
      <c r="D54" s="301"/>
      <c r="E54" s="301"/>
      <c r="F54" s="302"/>
      <c r="G54" s="10"/>
      <c r="H54" s="7" t="s">
        <v>8</v>
      </c>
      <c r="I54" s="7" t="s">
        <v>58</v>
      </c>
      <c r="J54" s="7" t="s">
        <v>154</v>
      </c>
      <c r="K54" s="7"/>
      <c r="L54" s="86"/>
      <c r="M54" s="192"/>
    </row>
    <row r="55" spans="1:13" ht="16.5" hidden="1" thickBot="1">
      <c r="A55" s="246" t="s">
        <v>54</v>
      </c>
      <c r="B55" s="301"/>
      <c r="C55" s="301"/>
      <c r="D55" s="301"/>
      <c r="E55" s="301"/>
      <c r="F55" s="302"/>
      <c r="G55" s="10"/>
      <c r="H55" s="7" t="s">
        <v>8</v>
      </c>
      <c r="I55" s="7" t="s">
        <v>58</v>
      </c>
      <c r="J55" s="7" t="s">
        <v>154</v>
      </c>
      <c r="K55" s="7"/>
      <c r="L55" s="86"/>
      <c r="M55" s="192"/>
    </row>
    <row r="56" spans="1:13" ht="16.5" hidden="1" thickBot="1">
      <c r="A56" s="246" t="s">
        <v>233</v>
      </c>
      <c r="B56" s="283"/>
      <c r="C56" s="283"/>
      <c r="D56" s="283"/>
      <c r="E56" s="283"/>
      <c r="F56" s="284"/>
      <c r="G56" s="10"/>
      <c r="H56" s="7" t="s">
        <v>8</v>
      </c>
      <c r="I56" s="7" t="s">
        <v>13</v>
      </c>
      <c r="J56" s="7" t="s">
        <v>154</v>
      </c>
      <c r="K56" s="7" t="s">
        <v>227</v>
      </c>
      <c r="L56" s="86">
        <f>L57</f>
        <v>0</v>
      </c>
      <c r="M56" s="192">
        <f>M57</f>
        <v>0</v>
      </c>
    </row>
    <row r="57" spans="1:13" ht="15" customHeight="1" hidden="1" thickBot="1">
      <c r="A57" s="246" t="s">
        <v>234</v>
      </c>
      <c r="B57" s="283"/>
      <c r="C57" s="283"/>
      <c r="D57" s="283"/>
      <c r="E57" s="283"/>
      <c r="F57" s="284"/>
      <c r="G57" s="10"/>
      <c r="H57" s="7" t="s">
        <v>8</v>
      </c>
      <c r="I57" s="7" t="s">
        <v>13</v>
      </c>
      <c r="J57" s="7" t="s">
        <v>154</v>
      </c>
      <c r="K57" s="7" t="s">
        <v>228</v>
      </c>
      <c r="L57" s="86">
        <v>0</v>
      </c>
      <c r="M57" s="192">
        <v>0</v>
      </c>
    </row>
    <row r="58" spans="1:13" ht="16.5" hidden="1" thickBot="1">
      <c r="A58" s="246" t="s">
        <v>90</v>
      </c>
      <c r="B58" s="283"/>
      <c r="C58" s="283"/>
      <c r="D58" s="283"/>
      <c r="E58" s="283"/>
      <c r="F58" s="284"/>
      <c r="G58" s="8">
        <v>703</v>
      </c>
      <c r="H58" s="7" t="s">
        <v>8</v>
      </c>
      <c r="I58" s="7" t="s">
        <v>13</v>
      </c>
      <c r="J58" s="7" t="s">
        <v>154</v>
      </c>
      <c r="K58" s="7" t="s">
        <v>66</v>
      </c>
      <c r="L58" s="85"/>
      <c r="M58" s="192"/>
    </row>
    <row r="59" spans="1:13" ht="16.5" hidden="1" thickBot="1">
      <c r="A59" s="246" t="s">
        <v>188</v>
      </c>
      <c r="B59" s="283"/>
      <c r="C59" s="283"/>
      <c r="D59" s="283"/>
      <c r="E59" s="283"/>
      <c r="F59" s="284"/>
      <c r="G59" s="8">
        <v>703</v>
      </c>
      <c r="H59" s="7" t="s">
        <v>8</v>
      </c>
      <c r="I59" s="7" t="s">
        <v>13</v>
      </c>
      <c r="J59" s="7" t="s">
        <v>154</v>
      </c>
      <c r="K59" s="7" t="s">
        <v>67</v>
      </c>
      <c r="L59" s="85">
        <v>0</v>
      </c>
      <c r="M59" s="192"/>
    </row>
    <row r="60" spans="1:13" ht="16.5" hidden="1" thickBot="1">
      <c r="A60" s="246" t="s">
        <v>241</v>
      </c>
      <c r="B60" s="283"/>
      <c r="C60" s="283"/>
      <c r="D60" s="283"/>
      <c r="E60" s="283"/>
      <c r="F60" s="284"/>
      <c r="G60" s="8"/>
      <c r="H60" s="7" t="s">
        <v>8</v>
      </c>
      <c r="I60" s="7" t="s">
        <v>13</v>
      </c>
      <c r="J60" s="7" t="s">
        <v>154</v>
      </c>
      <c r="K60" s="7" t="s">
        <v>67</v>
      </c>
      <c r="L60" s="85"/>
      <c r="M60" s="192"/>
    </row>
    <row r="61" spans="1:13" ht="16.5" hidden="1" thickBot="1">
      <c r="A61" s="246" t="s">
        <v>147</v>
      </c>
      <c r="B61" s="283"/>
      <c r="C61" s="283"/>
      <c r="D61" s="283"/>
      <c r="E61" s="283"/>
      <c r="F61" s="284"/>
      <c r="G61" s="8">
        <v>703</v>
      </c>
      <c r="H61" s="7" t="s">
        <v>8</v>
      </c>
      <c r="I61" s="7" t="s">
        <v>13</v>
      </c>
      <c r="J61" s="7" t="s">
        <v>154</v>
      </c>
      <c r="K61" s="7" t="s">
        <v>135</v>
      </c>
      <c r="L61" s="85"/>
      <c r="M61" s="192"/>
    </row>
    <row r="62" spans="1:13" s="23" customFormat="1" ht="16.5" hidden="1" thickBot="1">
      <c r="A62" s="253" t="s">
        <v>173</v>
      </c>
      <c r="B62" s="297"/>
      <c r="C62" s="297"/>
      <c r="D62" s="297"/>
      <c r="E62" s="297"/>
      <c r="F62" s="298"/>
      <c r="G62" s="19">
        <v>703</v>
      </c>
      <c r="H62" s="4" t="s">
        <v>8</v>
      </c>
      <c r="I62" s="4" t="s">
        <v>56</v>
      </c>
      <c r="J62" s="4" t="s">
        <v>160</v>
      </c>
      <c r="K62" s="4" t="s">
        <v>11</v>
      </c>
      <c r="L62" s="84">
        <f>L63</f>
        <v>0</v>
      </c>
      <c r="M62" s="193"/>
    </row>
    <row r="63" spans="1:13" ht="30" customHeight="1" hidden="1" thickBot="1">
      <c r="A63" s="246" t="s">
        <v>209</v>
      </c>
      <c r="B63" s="299"/>
      <c r="C63" s="299"/>
      <c r="D63" s="299"/>
      <c r="E63" s="299"/>
      <c r="F63" s="300"/>
      <c r="G63" s="20">
        <v>703</v>
      </c>
      <c r="H63" s="7" t="s">
        <v>8</v>
      </c>
      <c r="I63" s="7" t="s">
        <v>56</v>
      </c>
      <c r="J63" s="7" t="s">
        <v>207</v>
      </c>
      <c r="K63" s="7" t="s">
        <v>11</v>
      </c>
      <c r="L63" s="85">
        <v>0</v>
      </c>
      <c r="M63" s="192"/>
    </row>
    <row r="64" spans="1:13" ht="33.75" customHeight="1" hidden="1" thickBot="1">
      <c r="A64" s="246" t="s">
        <v>210</v>
      </c>
      <c r="B64" s="299"/>
      <c r="C64" s="299"/>
      <c r="D64" s="299"/>
      <c r="E64" s="299"/>
      <c r="F64" s="300"/>
      <c r="G64" s="20"/>
      <c r="H64" s="7"/>
      <c r="I64" s="7"/>
      <c r="J64" s="7" t="s">
        <v>206</v>
      </c>
      <c r="K64" s="7" t="s">
        <v>11</v>
      </c>
      <c r="L64" s="85">
        <v>0</v>
      </c>
      <c r="M64" s="192"/>
    </row>
    <row r="65" spans="1:13" ht="16.5" customHeight="1" hidden="1" thickBot="1">
      <c r="A65" s="246" t="s">
        <v>211</v>
      </c>
      <c r="B65" s="299"/>
      <c r="C65" s="299"/>
      <c r="D65" s="299"/>
      <c r="E65" s="299"/>
      <c r="F65" s="300"/>
      <c r="G65" s="20">
        <v>703</v>
      </c>
      <c r="H65" s="7" t="s">
        <v>8</v>
      </c>
      <c r="I65" s="7" t="s">
        <v>56</v>
      </c>
      <c r="J65" s="7" t="s">
        <v>206</v>
      </c>
      <c r="K65" s="7" t="s">
        <v>208</v>
      </c>
      <c r="L65" s="85">
        <v>0</v>
      </c>
      <c r="M65" s="192"/>
    </row>
    <row r="66" spans="1:13" s="23" customFormat="1" ht="16.5" hidden="1" thickBot="1">
      <c r="A66" s="253" t="s">
        <v>53</v>
      </c>
      <c r="B66" s="297"/>
      <c r="C66" s="297"/>
      <c r="D66" s="297"/>
      <c r="E66" s="297"/>
      <c r="F66" s="298"/>
      <c r="G66" s="19"/>
      <c r="H66" s="4" t="s">
        <v>8</v>
      </c>
      <c r="I66" s="4" t="s">
        <v>58</v>
      </c>
      <c r="J66" s="4" t="s">
        <v>160</v>
      </c>
      <c r="K66" s="4" t="s">
        <v>11</v>
      </c>
      <c r="L66" s="84">
        <f>L67</f>
        <v>0</v>
      </c>
      <c r="M66" s="193"/>
    </row>
    <row r="67" spans="1:13" ht="16.5" hidden="1" thickBot="1">
      <c r="A67" s="246" t="s">
        <v>197</v>
      </c>
      <c r="B67" s="283"/>
      <c r="C67" s="283"/>
      <c r="D67" s="283"/>
      <c r="E67" s="283"/>
      <c r="F67" s="284"/>
      <c r="G67" s="20"/>
      <c r="H67" s="7" t="s">
        <v>8</v>
      </c>
      <c r="I67" s="7" t="s">
        <v>58</v>
      </c>
      <c r="J67" s="7" t="s">
        <v>196</v>
      </c>
      <c r="K67" s="7" t="s">
        <v>11</v>
      </c>
      <c r="L67" s="85">
        <v>0</v>
      </c>
      <c r="M67" s="192"/>
    </row>
    <row r="68" spans="1:13" ht="16.5" hidden="1" thickBot="1">
      <c r="A68" s="246" t="s">
        <v>83</v>
      </c>
      <c r="B68" s="283"/>
      <c r="C68" s="283"/>
      <c r="D68" s="283"/>
      <c r="E68" s="283"/>
      <c r="F68" s="284"/>
      <c r="G68" s="20"/>
      <c r="H68" s="7" t="s">
        <v>8</v>
      </c>
      <c r="I68" s="7" t="s">
        <v>58</v>
      </c>
      <c r="J68" s="7" t="s">
        <v>196</v>
      </c>
      <c r="K68" s="7" t="s">
        <v>68</v>
      </c>
      <c r="L68" s="85">
        <v>0</v>
      </c>
      <c r="M68" s="192"/>
    </row>
    <row r="69" spans="1:13" ht="20.25" customHeight="1" hidden="1" thickBot="1">
      <c r="A69" s="253" t="s">
        <v>118</v>
      </c>
      <c r="B69" s="297"/>
      <c r="C69" s="297"/>
      <c r="D69" s="297"/>
      <c r="E69" s="297"/>
      <c r="F69" s="298"/>
      <c r="G69" s="24">
        <v>703</v>
      </c>
      <c r="H69" s="4" t="s">
        <v>8</v>
      </c>
      <c r="I69" s="4" t="s">
        <v>119</v>
      </c>
      <c r="J69" s="4" t="s">
        <v>160</v>
      </c>
      <c r="K69" s="4" t="s">
        <v>11</v>
      </c>
      <c r="L69" s="84">
        <f>L76+L78</f>
        <v>0</v>
      </c>
      <c r="M69" s="84">
        <f>M76+M78</f>
        <v>0</v>
      </c>
    </row>
    <row r="70" spans="1:13" ht="16.5" hidden="1" thickBot="1">
      <c r="A70" s="246" t="s">
        <v>156</v>
      </c>
      <c r="B70" s="247"/>
      <c r="C70" s="247"/>
      <c r="D70" s="247"/>
      <c r="E70" s="247"/>
      <c r="F70" s="248"/>
      <c r="G70" s="25">
        <v>703</v>
      </c>
      <c r="H70" s="7" t="s">
        <v>8</v>
      </c>
      <c r="I70" s="7" t="s">
        <v>119</v>
      </c>
      <c r="J70" s="30" t="s">
        <v>155</v>
      </c>
      <c r="K70" s="7" t="s">
        <v>11</v>
      </c>
      <c r="L70" s="84">
        <f>L71</f>
        <v>0</v>
      </c>
      <c r="M70" s="192"/>
    </row>
    <row r="71" spans="1:13" ht="33" customHeight="1" hidden="1" thickBot="1">
      <c r="A71" s="245" t="s">
        <v>110</v>
      </c>
      <c r="B71" s="231"/>
      <c r="C71" s="231"/>
      <c r="D71" s="231"/>
      <c r="E71" s="231"/>
      <c r="F71" s="232"/>
      <c r="G71" s="25">
        <v>703</v>
      </c>
      <c r="H71" s="7" t="s">
        <v>8</v>
      </c>
      <c r="I71" s="7" t="s">
        <v>119</v>
      </c>
      <c r="J71" s="30" t="s">
        <v>155</v>
      </c>
      <c r="K71" s="7" t="s">
        <v>65</v>
      </c>
      <c r="L71" s="85">
        <v>0</v>
      </c>
      <c r="M71" s="192"/>
    </row>
    <row r="72" spans="1:13" ht="31.5" customHeight="1" hidden="1" thickBot="1">
      <c r="A72" s="246" t="s">
        <v>120</v>
      </c>
      <c r="B72" s="283"/>
      <c r="C72" s="283"/>
      <c r="D72" s="283"/>
      <c r="E72" s="283"/>
      <c r="F72" s="284"/>
      <c r="G72" s="25">
        <v>703</v>
      </c>
      <c r="H72" s="7" t="s">
        <v>8</v>
      </c>
      <c r="I72" s="7" t="s">
        <v>119</v>
      </c>
      <c r="J72" s="30" t="s">
        <v>121</v>
      </c>
      <c r="K72" s="7" t="s">
        <v>11</v>
      </c>
      <c r="L72" s="84">
        <v>0</v>
      </c>
      <c r="M72" s="192"/>
    </row>
    <row r="73" spans="1:13" ht="18" customHeight="1" hidden="1" thickBot="1">
      <c r="A73" s="246" t="s">
        <v>91</v>
      </c>
      <c r="B73" s="247"/>
      <c r="C73" s="247"/>
      <c r="D73" s="247"/>
      <c r="E73" s="247"/>
      <c r="F73" s="248"/>
      <c r="G73" s="25">
        <v>703</v>
      </c>
      <c r="H73" s="7" t="s">
        <v>8</v>
      </c>
      <c r="I73" s="7" t="s">
        <v>119</v>
      </c>
      <c r="J73" s="30" t="s">
        <v>126</v>
      </c>
      <c r="K73" s="7" t="s">
        <v>67</v>
      </c>
      <c r="L73" s="85">
        <v>0</v>
      </c>
      <c r="M73" s="192"/>
    </row>
    <row r="74" spans="1:13" ht="28.5" customHeight="1" hidden="1" thickBot="1">
      <c r="A74" s="245" t="s">
        <v>110</v>
      </c>
      <c r="B74" s="231"/>
      <c r="C74" s="231"/>
      <c r="D74" s="231"/>
      <c r="E74" s="231"/>
      <c r="F74" s="232"/>
      <c r="G74" s="25">
        <v>703</v>
      </c>
      <c r="H74" s="7" t="s">
        <v>8</v>
      </c>
      <c r="I74" s="7" t="s">
        <v>119</v>
      </c>
      <c r="J74" s="30" t="s">
        <v>121</v>
      </c>
      <c r="K74" s="7" t="s">
        <v>65</v>
      </c>
      <c r="L74" s="85">
        <v>0</v>
      </c>
      <c r="M74" s="192"/>
    </row>
    <row r="75" spans="1:13" ht="38.25" customHeight="1" hidden="1" thickBot="1">
      <c r="A75" s="245" t="s">
        <v>245</v>
      </c>
      <c r="B75" s="281"/>
      <c r="C75" s="281"/>
      <c r="D75" s="281"/>
      <c r="E75" s="281"/>
      <c r="F75" s="282"/>
      <c r="G75" s="25"/>
      <c r="H75" s="7" t="s">
        <v>8</v>
      </c>
      <c r="I75" s="7" t="s">
        <v>119</v>
      </c>
      <c r="J75" s="30" t="s">
        <v>246</v>
      </c>
      <c r="K75" s="7" t="s">
        <v>11</v>
      </c>
      <c r="L75" s="85"/>
      <c r="M75" s="192"/>
    </row>
    <row r="76" spans="1:13" ht="35.25" customHeight="1" hidden="1" thickBot="1">
      <c r="A76" s="238" t="s">
        <v>230</v>
      </c>
      <c r="B76" s="281"/>
      <c r="C76" s="281"/>
      <c r="D76" s="281"/>
      <c r="E76" s="281"/>
      <c r="F76" s="282"/>
      <c r="G76" s="25"/>
      <c r="H76" s="7" t="s">
        <v>8</v>
      </c>
      <c r="I76" s="7" t="s">
        <v>119</v>
      </c>
      <c r="J76" s="30" t="s">
        <v>246</v>
      </c>
      <c r="K76" s="7" t="s">
        <v>225</v>
      </c>
      <c r="L76" s="85"/>
      <c r="M76" s="192"/>
    </row>
    <row r="77" spans="1:13" ht="36.75" customHeight="1" hidden="1" thickBot="1">
      <c r="A77" s="238" t="s">
        <v>231</v>
      </c>
      <c r="B77" s="281"/>
      <c r="C77" s="281"/>
      <c r="D77" s="281"/>
      <c r="E77" s="281"/>
      <c r="F77" s="282"/>
      <c r="G77" s="25"/>
      <c r="H77" s="7" t="s">
        <v>8</v>
      </c>
      <c r="I77" s="7" t="s">
        <v>119</v>
      </c>
      <c r="J77" s="30" t="s">
        <v>246</v>
      </c>
      <c r="K77" s="7" t="s">
        <v>226</v>
      </c>
      <c r="L77" s="85"/>
      <c r="M77" s="192"/>
    </row>
    <row r="78" spans="1:15" ht="33" customHeight="1" hidden="1" thickBot="1">
      <c r="A78" s="245" t="s">
        <v>157</v>
      </c>
      <c r="B78" s="281"/>
      <c r="C78" s="281"/>
      <c r="D78" s="281"/>
      <c r="E78" s="281"/>
      <c r="F78" s="282"/>
      <c r="G78" s="25">
        <v>703</v>
      </c>
      <c r="H78" s="7" t="s">
        <v>8</v>
      </c>
      <c r="I78" s="7" t="s">
        <v>119</v>
      </c>
      <c r="J78" s="30">
        <v>7710092794</v>
      </c>
      <c r="K78" s="7" t="s">
        <v>11</v>
      </c>
      <c r="L78" s="85">
        <f>L79+L81</f>
        <v>0</v>
      </c>
      <c r="M78" s="192"/>
      <c r="O78" s="41">
        <f>L24+L31+L69+L101+L112+L135+L186+L225</f>
        <v>15149200.160000002</v>
      </c>
    </row>
    <row r="79" spans="1:13" ht="33" customHeight="1" hidden="1" thickBot="1">
      <c r="A79" s="238" t="s">
        <v>230</v>
      </c>
      <c r="B79" s="281"/>
      <c r="C79" s="281"/>
      <c r="D79" s="281"/>
      <c r="E79" s="281"/>
      <c r="F79" s="282"/>
      <c r="G79" s="25"/>
      <c r="H79" s="7" t="s">
        <v>8</v>
      </c>
      <c r="I79" s="7" t="s">
        <v>119</v>
      </c>
      <c r="J79" s="30">
        <v>7710092794</v>
      </c>
      <c r="K79" s="7" t="s">
        <v>225</v>
      </c>
      <c r="L79" s="85"/>
      <c r="M79" s="192"/>
    </row>
    <row r="80" spans="1:13" ht="34.5" customHeight="1" hidden="1" thickBot="1">
      <c r="A80" s="238" t="s">
        <v>231</v>
      </c>
      <c r="B80" s="281"/>
      <c r="C80" s="281"/>
      <c r="D80" s="281"/>
      <c r="E80" s="281"/>
      <c r="F80" s="282"/>
      <c r="G80" s="25"/>
      <c r="H80" s="7" t="s">
        <v>8</v>
      </c>
      <c r="I80" s="7" t="s">
        <v>119</v>
      </c>
      <c r="J80" s="30">
        <v>7710092794</v>
      </c>
      <c r="K80" s="7" t="s">
        <v>226</v>
      </c>
      <c r="L80" s="85"/>
      <c r="M80" s="192"/>
    </row>
    <row r="81" spans="1:13" ht="16.5" hidden="1" thickBot="1">
      <c r="A81" s="246" t="s">
        <v>233</v>
      </c>
      <c r="B81" s="283"/>
      <c r="C81" s="283"/>
      <c r="D81" s="283"/>
      <c r="E81" s="283"/>
      <c r="F81" s="284"/>
      <c r="G81" s="25"/>
      <c r="H81" s="7" t="s">
        <v>8</v>
      </c>
      <c r="I81" s="7" t="s">
        <v>119</v>
      </c>
      <c r="J81" s="30">
        <v>7710092794</v>
      </c>
      <c r="K81" s="7" t="s">
        <v>227</v>
      </c>
      <c r="L81" s="85">
        <f>L82</f>
        <v>0</v>
      </c>
      <c r="M81" s="192"/>
    </row>
    <row r="82" spans="1:13" ht="16.5" hidden="1" thickBot="1">
      <c r="A82" s="246" t="s">
        <v>234</v>
      </c>
      <c r="B82" s="283"/>
      <c r="C82" s="283"/>
      <c r="D82" s="283"/>
      <c r="E82" s="283"/>
      <c r="F82" s="284"/>
      <c r="G82" s="25"/>
      <c r="H82" s="7" t="s">
        <v>8</v>
      </c>
      <c r="I82" s="7" t="s">
        <v>119</v>
      </c>
      <c r="J82" s="30">
        <v>7710092794</v>
      </c>
      <c r="K82" s="7" t="s">
        <v>228</v>
      </c>
      <c r="L82" s="85">
        <v>0</v>
      </c>
      <c r="M82" s="192"/>
    </row>
    <row r="83" spans="1:13" ht="16.5" hidden="1" thickBot="1">
      <c r="A83" s="246" t="s">
        <v>147</v>
      </c>
      <c r="B83" s="283"/>
      <c r="C83" s="283"/>
      <c r="D83" s="283"/>
      <c r="E83" s="283"/>
      <c r="F83" s="284"/>
      <c r="G83" s="25">
        <v>703</v>
      </c>
      <c r="H83" s="7" t="s">
        <v>8</v>
      </c>
      <c r="I83" s="7" t="s">
        <v>119</v>
      </c>
      <c r="J83" s="30">
        <v>7710092794</v>
      </c>
      <c r="K83" s="7" t="s">
        <v>135</v>
      </c>
      <c r="L83" s="85">
        <v>15500.7</v>
      </c>
      <c r="M83" s="192"/>
    </row>
    <row r="84" spans="1:13" ht="19.5" customHeight="1" hidden="1" thickBot="1">
      <c r="A84" s="253" t="s">
        <v>18</v>
      </c>
      <c r="B84" s="256"/>
      <c r="C84" s="256"/>
      <c r="D84" s="256"/>
      <c r="E84" s="256"/>
      <c r="F84" s="257"/>
      <c r="G84" s="8">
        <v>703</v>
      </c>
      <c r="H84" s="4" t="s">
        <v>19</v>
      </c>
      <c r="I84" s="4" t="s">
        <v>9</v>
      </c>
      <c r="J84" s="28" t="s">
        <v>10</v>
      </c>
      <c r="K84" s="4" t="s">
        <v>11</v>
      </c>
      <c r="L84" s="84"/>
      <c r="M84" s="192"/>
    </row>
    <row r="85" spans="1:13" ht="46.5" customHeight="1" thickBot="1">
      <c r="A85" s="253" t="s">
        <v>298</v>
      </c>
      <c r="B85" s="283"/>
      <c r="C85" s="283"/>
      <c r="D85" s="283"/>
      <c r="E85" s="283"/>
      <c r="F85" s="284"/>
      <c r="G85" s="8"/>
      <c r="H85" s="7" t="s">
        <v>8</v>
      </c>
      <c r="I85" s="7" t="s">
        <v>13</v>
      </c>
      <c r="J85" s="7" t="s">
        <v>296</v>
      </c>
      <c r="K85" s="7" t="s">
        <v>11</v>
      </c>
      <c r="L85" s="206">
        <f>L86</f>
        <v>181859.9</v>
      </c>
      <c r="M85" s="216">
        <f>M86</f>
        <v>181859.9</v>
      </c>
    </row>
    <row r="86" spans="1:13" ht="34.5" customHeight="1" thickBot="1">
      <c r="A86" s="238" t="s">
        <v>230</v>
      </c>
      <c r="B86" s="281"/>
      <c r="C86" s="281"/>
      <c r="D86" s="281"/>
      <c r="E86" s="281"/>
      <c r="F86" s="282"/>
      <c r="G86" s="8"/>
      <c r="H86" s="7" t="s">
        <v>8</v>
      </c>
      <c r="I86" s="7" t="s">
        <v>13</v>
      </c>
      <c r="J86" s="7" t="s">
        <v>296</v>
      </c>
      <c r="K86" s="7" t="s">
        <v>225</v>
      </c>
      <c r="L86" s="85">
        <f>16422.12+165437.78</f>
        <v>181859.9</v>
      </c>
      <c r="M86" s="161">
        <f>16422.12+165437.78</f>
        <v>181859.9</v>
      </c>
    </row>
    <row r="87" spans="1:13" ht="59.25" customHeight="1" thickBot="1">
      <c r="A87" s="253" t="s">
        <v>254</v>
      </c>
      <c r="B87" s="297"/>
      <c r="C87" s="297"/>
      <c r="D87" s="297"/>
      <c r="E87" s="297"/>
      <c r="F87" s="298"/>
      <c r="G87" s="8"/>
      <c r="H87" s="4" t="s">
        <v>8</v>
      </c>
      <c r="I87" s="4" t="s">
        <v>247</v>
      </c>
      <c r="J87" s="4" t="s">
        <v>160</v>
      </c>
      <c r="K87" s="4" t="s">
        <v>11</v>
      </c>
      <c r="L87" s="84">
        <f>L88+L92+L90</f>
        <v>119002.93000000001</v>
      </c>
      <c r="M87" s="84">
        <f>M88+M92</f>
        <v>39205.66</v>
      </c>
    </row>
    <row r="88" spans="1:13" ht="42.75" customHeight="1" thickBot="1">
      <c r="A88" s="253" t="s">
        <v>255</v>
      </c>
      <c r="B88" s="297"/>
      <c r="C88" s="297"/>
      <c r="D88" s="297"/>
      <c r="E88" s="297"/>
      <c r="F88" s="298"/>
      <c r="G88" s="8"/>
      <c r="H88" s="7" t="s">
        <v>8</v>
      </c>
      <c r="I88" s="7" t="s">
        <v>247</v>
      </c>
      <c r="J88" s="7" t="s">
        <v>264</v>
      </c>
      <c r="K88" s="7" t="s">
        <v>11</v>
      </c>
      <c r="L88" s="84">
        <f>L89</f>
        <v>39100.66</v>
      </c>
      <c r="M88" s="193">
        <f>M89</f>
        <v>39100.66</v>
      </c>
    </row>
    <row r="89" spans="1:13" ht="19.5" customHeight="1" thickBot="1">
      <c r="A89" s="246" t="s">
        <v>252</v>
      </c>
      <c r="B89" s="283"/>
      <c r="C89" s="283"/>
      <c r="D89" s="283"/>
      <c r="E89" s="283"/>
      <c r="F89" s="284"/>
      <c r="G89" s="8"/>
      <c r="H89" s="7" t="s">
        <v>8</v>
      </c>
      <c r="I89" s="7" t="s">
        <v>247</v>
      </c>
      <c r="J89" s="7" t="s">
        <v>264</v>
      </c>
      <c r="K89" s="7" t="s">
        <v>17</v>
      </c>
      <c r="L89" s="85">
        <v>39100.66</v>
      </c>
      <c r="M89" s="192">
        <v>39100.66</v>
      </c>
    </row>
    <row r="90" spans="1:13" ht="48.75" customHeight="1" thickBot="1">
      <c r="A90" s="246" t="s">
        <v>268</v>
      </c>
      <c r="B90" s="283"/>
      <c r="C90" s="283"/>
      <c r="D90" s="283"/>
      <c r="E90" s="283"/>
      <c r="F90" s="284"/>
      <c r="G90" s="8"/>
      <c r="H90" s="7" t="s">
        <v>8</v>
      </c>
      <c r="I90" s="7" t="s">
        <v>247</v>
      </c>
      <c r="J90" s="7" t="s">
        <v>248</v>
      </c>
      <c r="K90" s="7" t="s">
        <v>11</v>
      </c>
      <c r="L90" s="84">
        <f>L91</f>
        <v>79797.27</v>
      </c>
      <c r="M90" s="193">
        <v>0</v>
      </c>
    </row>
    <row r="91" spans="1:13" ht="19.5" customHeight="1" thickBot="1">
      <c r="A91" s="246" t="s">
        <v>251</v>
      </c>
      <c r="B91" s="283"/>
      <c r="C91" s="283"/>
      <c r="D91" s="283"/>
      <c r="E91" s="283"/>
      <c r="F91" s="284"/>
      <c r="G91" s="8"/>
      <c r="H91" s="7" t="s">
        <v>8</v>
      </c>
      <c r="I91" s="7" t="s">
        <v>247</v>
      </c>
      <c r="J91" s="7" t="s">
        <v>248</v>
      </c>
      <c r="K91" s="7" t="s">
        <v>17</v>
      </c>
      <c r="L91" s="85">
        <v>79797.27</v>
      </c>
      <c r="M91" s="192">
        <v>0</v>
      </c>
    </row>
    <row r="92" spans="1:13" ht="49.5" customHeight="1" thickBot="1">
      <c r="A92" s="253" t="s">
        <v>253</v>
      </c>
      <c r="B92" s="297"/>
      <c r="C92" s="297"/>
      <c r="D92" s="297"/>
      <c r="E92" s="297"/>
      <c r="F92" s="298"/>
      <c r="G92" s="8"/>
      <c r="H92" s="7" t="s">
        <v>8</v>
      </c>
      <c r="I92" s="7" t="s">
        <v>247</v>
      </c>
      <c r="J92" s="7" t="s">
        <v>250</v>
      </c>
      <c r="K92" s="7" t="s">
        <v>11</v>
      </c>
      <c r="L92" s="84">
        <f>L93</f>
        <v>105</v>
      </c>
      <c r="M92" s="193">
        <f>M93</f>
        <v>105</v>
      </c>
    </row>
    <row r="93" spans="1:13" ht="19.5" customHeight="1" thickBot="1">
      <c r="A93" s="246" t="s">
        <v>252</v>
      </c>
      <c r="B93" s="283"/>
      <c r="C93" s="283"/>
      <c r="D93" s="283"/>
      <c r="E93" s="283"/>
      <c r="F93" s="284"/>
      <c r="G93" s="8"/>
      <c r="H93" s="7" t="s">
        <v>8</v>
      </c>
      <c r="I93" s="7" t="s">
        <v>247</v>
      </c>
      <c r="J93" s="7" t="s">
        <v>250</v>
      </c>
      <c r="K93" s="7" t="s">
        <v>17</v>
      </c>
      <c r="L93" s="85">
        <v>105</v>
      </c>
      <c r="M93" s="192">
        <v>105</v>
      </c>
    </row>
    <row r="94" spans="1:13" ht="19.5" customHeight="1" hidden="1" thickBot="1">
      <c r="A94" s="246" t="s">
        <v>251</v>
      </c>
      <c r="B94" s="283"/>
      <c r="C94" s="283"/>
      <c r="D94" s="283"/>
      <c r="E94" s="283"/>
      <c r="F94" s="284"/>
      <c r="G94" s="8"/>
      <c r="H94" s="7" t="s">
        <v>8</v>
      </c>
      <c r="I94" s="7" t="s">
        <v>247</v>
      </c>
      <c r="J94" s="7" t="s">
        <v>250</v>
      </c>
      <c r="K94" s="7" t="s">
        <v>249</v>
      </c>
      <c r="L94" s="85"/>
      <c r="M94" s="192"/>
    </row>
    <row r="95" spans="1:13" s="23" customFormat="1" ht="19.5" customHeight="1" thickBot="1">
      <c r="A95" s="253" t="s">
        <v>118</v>
      </c>
      <c r="B95" s="297"/>
      <c r="C95" s="297"/>
      <c r="D95" s="297"/>
      <c r="E95" s="297"/>
      <c r="F95" s="298"/>
      <c r="G95" s="5"/>
      <c r="H95" s="4" t="s">
        <v>8</v>
      </c>
      <c r="I95" s="4" t="s">
        <v>119</v>
      </c>
      <c r="J95" s="4" t="s">
        <v>160</v>
      </c>
      <c r="K95" s="4" t="s">
        <v>11</v>
      </c>
      <c r="L95" s="84">
        <f>L98+L96</f>
        <v>30000</v>
      </c>
      <c r="M95" s="193">
        <f>M98</f>
        <v>30000</v>
      </c>
    </row>
    <row r="96" spans="1:13" s="23" customFormat="1" ht="19.5" customHeight="1" hidden="1" thickBot="1">
      <c r="A96" s="253" t="s">
        <v>156</v>
      </c>
      <c r="B96" s="283"/>
      <c r="C96" s="283"/>
      <c r="D96" s="283"/>
      <c r="E96" s="283"/>
      <c r="F96" s="284"/>
      <c r="G96" s="5"/>
      <c r="H96" s="4" t="s">
        <v>8</v>
      </c>
      <c r="I96" s="4" t="s">
        <v>119</v>
      </c>
      <c r="J96" s="7" t="s">
        <v>155</v>
      </c>
      <c r="K96" s="4" t="s">
        <v>11</v>
      </c>
      <c r="L96" s="84">
        <f>L97</f>
        <v>0</v>
      </c>
      <c r="M96" s="193"/>
    </row>
    <row r="97" spans="1:13" s="22" customFormat="1" ht="30" customHeight="1" hidden="1" thickBot="1">
      <c r="A97" s="238" t="s">
        <v>230</v>
      </c>
      <c r="B97" s="281"/>
      <c r="C97" s="281"/>
      <c r="D97" s="281"/>
      <c r="E97" s="281"/>
      <c r="F97" s="282"/>
      <c r="G97" s="8"/>
      <c r="H97" s="7" t="s">
        <v>8</v>
      </c>
      <c r="I97" s="7" t="s">
        <v>119</v>
      </c>
      <c r="J97" s="7" t="s">
        <v>155</v>
      </c>
      <c r="K97" s="7" t="s">
        <v>225</v>
      </c>
      <c r="L97" s="85">
        <v>0</v>
      </c>
      <c r="M97" s="192"/>
    </row>
    <row r="98" spans="1:13" ht="32.25" customHeight="1" thickBot="1">
      <c r="A98" s="245" t="s">
        <v>157</v>
      </c>
      <c r="B98" s="281"/>
      <c r="C98" s="281"/>
      <c r="D98" s="281"/>
      <c r="E98" s="281"/>
      <c r="F98" s="282"/>
      <c r="G98" s="8"/>
      <c r="H98" s="7" t="s">
        <v>8</v>
      </c>
      <c r="I98" s="7" t="s">
        <v>119</v>
      </c>
      <c r="J98" s="30">
        <v>7710092794</v>
      </c>
      <c r="K98" s="7" t="s">
        <v>11</v>
      </c>
      <c r="L98" s="206">
        <f>L99</f>
        <v>30000</v>
      </c>
      <c r="M98" s="215">
        <f>M99</f>
        <v>30000</v>
      </c>
    </row>
    <row r="99" spans="1:13" ht="19.5" customHeight="1" thickBot="1">
      <c r="A99" s="246" t="s">
        <v>233</v>
      </c>
      <c r="B99" s="283"/>
      <c r="C99" s="283"/>
      <c r="D99" s="283"/>
      <c r="E99" s="283"/>
      <c r="F99" s="284"/>
      <c r="G99" s="8"/>
      <c r="H99" s="7" t="s">
        <v>8</v>
      </c>
      <c r="I99" s="7" t="s">
        <v>119</v>
      </c>
      <c r="J99" s="30">
        <v>7710092794</v>
      </c>
      <c r="K99" s="7" t="s">
        <v>227</v>
      </c>
      <c r="L99" s="85">
        <v>30000</v>
      </c>
      <c r="M99" s="192">
        <v>30000</v>
      </c>
    </row>
    <row r="100" spans="1:13" ht="19.5" customHeight="1" hidden="1" thickBot="1">
      <c r="A100" s="246" t="s">
        <v>234</v>
      </c>
      <c r="B100" s="283"/>
      <c r="C100" s="283"/>
      <c r="D100" s="283"/>
      <c r="E100" s="283"/>
      <c r="F100" s="284"/>
      <c r="G100" s="8"/>
      <c r="H100" s="7" t="s">
        <v>8</v>
      </c>
      <c r="I100" s="7" t="s">
        <v>119</v>
      </c>
      <c r="J100" s="30">
        <v>7710092794</v>
      </c>
      <c r="K100" s="7" t="s">
        <v>228</v>
      </c>
      <c r="L100" s="85"/>
      <c r="M100" s="192"/>
    </row>
    <row r="101" spans="1:13" ht="19.5" customHeight="1" thickBot="1">
      <c r="A101" s="253" t="s">
        <v>18</v>
      </c>
      <c r="B101" s="283"/>
      <c r="C101" s="283"/>
      <c r="D101" s="283"/>
      <c r="E101" s="283"/>
      <c r="F101" s="284"/>
      <c r="G101" s="8"/>
      <c r="H101" s="4" t="s">
        <v>19</v>
      </c>
      <c r="I101" s="4" t="s">
        <v>9</v>
      </c>
      <c r="J101" s="4" t="s">
        <v>160</v>
      </c>
      <c r="K101" s="4" t="s">
        <v>11</v>
      </c>
      <c r="L101" s="84">
        <f>L102</f>
        <v>384059.68</v>
      </c>
      <c r="M101" s="193">
        <f>M102</f>
        <v>419174.55</v>
      </c>
    </row>
    <row r="102" spans="1:13" ht="19.5" customHeight="1" thickBot="1">
      <c r="A102" s="253" t="s">
        <v>20</v>
      </c>
      <c r="B102" s="256"/>
      <c r="C102" s="256"/>
      <c r="D102" s="256"/>
      <c r="E102" s="256"/>
      <c r="F102" s="257"/>
      <c r="G102" s="5">
        <v>703</v>
      </c>
      <c r="H102" s="4" t="s">
        <v>19</v>
      </c>
      <c r="I102" s="4" t="s">
        <v>21</v>
      </c>
      <c r="J102" s="4" t="s">
        <v>160</v>
      </c>
      <c r="K102" s="4" t="s">
        <v>11</v>
      </c>
      <c r="L102" s="84">
        <f>L103</f>
        <v>384059.68</v>
      </c>
      <c r="M102" s="193">
        <f>M103</f>
        <v>419174.55</v>
      </c>
    </row>
    <row r="103" spans="1:13" ht="36.75" customHeight="1" thickBot="1">
      <c r="A103" s="246" t="s">
        <v>158</v>
      </c>
      <c r="B103" s="247"/>
      <c r="C103" s="247"/>
      <c r="D103" s="247"/>
      <c r="E103" s="247"/>
      <c r="F103" s="248"/>
      <c r="G103" s="8">
        <v>703</v>
      </c>
      <c r="H103" s="7" t="s">
        <v>19</v>
      </c>
      <c r="I103" s="7" t="s">
        <v>21</v>
      </c>
      <c r="J103" s="29">
        <v>9990051180</v>
      </c>
      <c r="K103" s="7" t="s">
        <v>11</v>
      </c>
      <c r="L103" s="85">
        <f>L104+L109</f>
        <v>384059.68</v>
      </c>
      <c r="M103" s="192">
        <f>M104+M109</f>
        <v>419174.55</v>
      </c>
    </row>
    <row r="104" spans="1:13" ht="64.5" customHeight="1" thickBot="1">
      <c r="A104" s="238" t="s">
        <v>223</v>
      </c>
      <c r="B104" s="281"/>
      <c r="C104" s="281"/>
      <c r="D104" s="281"/>
      <c r="E104" s="281"/>
      <c r="F104" s="282"/>
      <c r="G104" s="8"/>
      <c r="H104" s="7" t="s">
        <v>19</v>
      </c>
      <c r="I104" s="7" t="s">
        <v>21</v>
      </c>
      <c r="J104" s="29">
        <v>9990051180</v>
      </c>
      <c r="K104" s="7" t="s">
        <v>221</v>
      </c>
      <c r="L104" s="184">
        <v>300637.01</v>
      </c>
      <c r="M104" s="194">
        <v>300637.01</v>
      </c>
    </row>
    <row r="105" spans="1:13" ht="36.75" customHeight="1" hidden="1" thickBot="1">
      <c r="A105" s="238" t="s">
        <v>232</v>
      </c>
      <c r="B105" s="281"/>
      <c r="C105" s="281"/>
      <c r="D105" s="281"/>
      <c r="E105" s="281"/>
      <c r="F105" s="282"/>
      <c r="G105" s="8"/>
      <c r="H105" s="7" t="s">
        <v>19</v>
      </c>
      <c r="I105" s="7" t="s">
        <v>21</v>
      </c>
      <c r="J105" s="29">
        <v>9990051180</v>
      </c>
      <c r="K105" s="7" t="s">
        <v>222</v>
      </c>
      <c r="L105" s="184"/>
      <c r="M105" s="194"/>
    </row>
    <row r="106" spans="1:13" ht="16.5" hidden="1" thickBot="1">
      <c r="A106" s="246" t="s">
        <v>159</v>
      </c>
      <c r="B106" s="247"/>
      <c r="C106" s="247"/>
      <c r="D106" s="247"/>
      <c r="E106" s="247"/>
      <c r="F106" s="248"/>
      <c r="G106" s="8">
        <v>703</v>
      </c>
      <c r="H106" s="7" t="s">
        <v>19</v>
      </c>
      <c r="I106" s="7" t="s">
        <v>21</v>
      </c>
      <c r="J106" s="29">
        <v>9990051180</v>
      </c>
      <c r="K106" s="7" t="s">
        <v>63</v>
      </c>
      <c r="L106" s="184">
        <v>113868</v>
      </c>
      <c r="M106" s="194"/>
    </row>
    <row r="107" spans="1:13" ht="19.5" customHeight="1" hidden="1">
      <c r="A107" s="246" t="s">
        <v>16</v>
      </c>
      <c r="B107" s="247"/>
      <c r="C107" s="247"/>
      <c r="D107" s="247"/>
      <c r="E107" s="247"/>
      <c r="F107" s="248"/>
      <c r="G107" s="8">
        <v>703</v>
      </c>
      <c r="H107" s="7" t="s">
        <v>19</v>
      </c>
      <c r="I107" s="7" t="s">
        <v>21</v>
      </c>
      <c r="J107" s="29">
        <v>9990051180</v>
      </c>
      <c r="K107" s="7"/>
      <c r="L107" s="184">
        <v>0</v>
      </c>
      <c r="M107" s="194"/>
    </row>
    <row r="108" spans="1:13" ht="31.5" customHeight="1" hidden="1" thickBot="1">
      <c r="A108" s="238" t="s">
        <v>152</v>
      </c>
      <c r="B108" s="281"/>
      <c r="C108" s="281"/>
      <c r="D108" s="281"/>
      <c r="E108" s="281"/>
      <c r="F108" s="282"/>
      <c r="G108" s="8">
        <v>703</v>
      </c>
      <c r="H108" s="7" t="s">
        <v>19</v>
      </c>
      <c r="I108" s="7" t="s">
        <v>21</v>
      </c>
      <c r="J108" s="29">
        <v>9990051180</v>
      </c>
      <c r="K108" s="7" t="s">
        <v>153</v>
      </c>
      <c r="L108" s="184">
        <v>34388.14</v>
      </c>
      <c r="M108" s="194"/>
    </row>
    <row r="109" spans="1:13" ht="34.5" customHeight="1" thickBot="1">
      <c r="A109" s="238" t="s">
        <v>230</v>
      </c>
      <c r="B109" s="281"/>
      <c r="C109" s="281"/>
      <c r="D109" s="281"/>
      <c r="E109" s="281"/>
      <c r="F109" s="282"/>
      <c r="G109" s="8"/>
      <c r="H109" s="7" t="s">
        <v>19</v>
      </c>
      <c r="I109" s="7" t="s">
        <v>21</v>
      </c>
      <c r="J109" s="29">
        <v>9990051180</v>
      </c>
      <c r="K109" s="7" t="s">
        <v>225</v>
      </c>
      <c r="L109" s="184">
        <v>83422.67</v>
      </c>
      <c r="M109" s="194">
        <v>118537.54</v>
      </c>
    </row>
    <row r="110" spans="1:13" ht="31.5" customHeight="1" hidden="1" thickBot="1">
      <c r="A110" s="238" t="s">
        <v>231</v>
      </c>
      <c r="B110" s="281"/>
      <c r="C110" s="281"/>
      <c r="D110" s="281"/>
      <c r="E110" s="281"/>
      <c r="F110" s="282"/>
      <c r="G110" s="8"/>
      <c r="H110" s="7" t="s">
        <v>19</v>
      </c>
      <c r="I110" s="7" t="s">
        <v>21</v>
      </c>
      <c r="J110" s="29">
        <v>9990051180</v>
      </c>
      <c r="K110" s="7" t="s">
        <v>226</v>
      </c>
      <c r="L110" s="85"/>
      <c r="M110" s="192"/>
    </row>
    <row r="111" spans="1:13" ht="36.75" customHeight="1" hidden="1" thickBot="1">
      <c r="A111" s="245" t="s">
        <v>110</v>
      </c>
      <c r="B111" s="231"/>
      <c r="C111" s="231"/>
      <c r="D111" s="231"/>
      <c r="E111" s="231"/>
      <c r="F111" s="232"/>
      <c r="G111" s="8">
        <v>703</v>
      </c>
      <c r="H111" s="7" t="s">
        <v>19</v>
      </c>
      <c r="I111" s="7" t="s">
        <v>21</v>
      </c>
      <c r="J111" s="29">
        <v>9990051180</v>
      </c>
      <c r="K111" s="7" t="s">
        <v>65</v>
      </c>
      <c r="L111" s="85">
        <v>1539.21</v>
      </c>
      <c r="M111" s="192"/>
    </row>
    <row r="112" spans="1:13" s="23" customFormat="1" ht="19.5" customHeight="1" thickBot="1">
      <c r="A112" s="258" t="s">
        <v>92</v>
      </c>
      <c r="B112" s="259"/>
      <c r="C112" s="259"/>
      <c r="D112" s="259"/>
      <c r="E112" s="259"/>
      <c r="F112" s="260"/>
      <c r="G112" s="5">
        <v>703</v>
      </c>
      <c r="H112" s="4" t="s">
        <v>13</v>
      </c>
      <c r="I112" s="4" t="s">
        <v>9</v>
      </c>
      <c r="J112" s="4" t="s">
        <v>160</v>
      </c>
      <c r="K112" s="4" t="s">
        <v>11</v>
      </c>
      <c r="L112" s="84">
        <f>L113+L123+L132</f>
        <v>2634190</v>
      </c>
      <c r="M112" s="84">
        <f>M113+M123+M132</f>
        <v>2684570</v>
      </c>
    </row>
    <row r="113" spans="1:13" s="22" customFormat="1" ht="19.5" customHeight="1" thickBot="1">
      <c r="A113" s="245" t="s">
        <v>86</v>
      </c>
      <c r="B113" s="290"/>
      <c r="C113" s="290"/>
      <c r="D113" s="290"/>
      <c r="E113" s="290"/>
      <c r="F113" s="291"/>
      <c r="G113" s="8">
        <v>703</v>
      </c>
      <c r="H113" s="7" t="s">
        <v>13</v>
      </c>
      <c r="I113" s="7" t="s">
        <v>61</v>
      </c>
      <c r="J113" s="4" t="s">
        <v>160</v>
      </c>
      <c r="K113" s="7" t="s">
        <v>84</v>
      </c>
      <c r="L113" s="85">
        <f>L114</f>
        <v>2634190</v>
      </c>
      <c r="M113" s="192">
        <f>M114</f>
        <v>2684570</v>
      </c>
    </row>
    <row r="114" spans="1:13" s="22" customFormat="1" ht="37.5" customHeight="1" thickBot="1">
      <c r="A114" s="245" t="s">
        <v>189</v>
      </c>
      <c r="B114" s="231"/>
      <c r="C114" s="231"/>
      <c r="D114" s="231"/>
      <c r="E114" s="231"/>
      <c r="F114" s="232"/>
      <c r="G114" s="8">
        <v>703</v>
      </c>
      <c r="H114" s="7" t="s">
        <v>13</v>
      </c>
      <c r="I114" s="7" t="s">
        <v>61</v>
      </c>
      <c r="J114" s="7" t="s">
        <v>161</v>
      </c>
      <c r="K114" s="7" t="s">
        <v>11</v>
      </c>
      <c r="L114" s="85">
        <f>L118</f>
        <v>2634190</v>
      </c>
      <c r="M114" s="192">
        <f>M118</f>
        <v>2684570</v>
      </c>
    </row>
    <row r="115" spans="1:13" s="22" customFormat="1" ht="19.5" customHeight="1" hidden="1" thickBot="1">
      <c r="A115" s="245" t="s">
        <v>93</v>
      </c>
      <c r="B115" s="231"/>
      <c r="C115" s="231"/>
      <c r="D115" s="231"/>
      <c r="E115" s="231"/>
      <c r="F115" s="232"/>
      <c r="G115" s="8">
        <v>703</v>
      </c>
      <c r="H115" s="7" t="s">
        <v>13</v>
      </c>
      <c r="I115" s="7" t="s">
        <v>61</v>
      </c>
      <c r="J115" s="29" t="s">
        <v>137</v>
      </c>
      <c r="K115" s="7" t="s">
        <v>11</v>
      </c>
      <c r="L115" s="85">
        <f>L116</f>
        <v>485732.58</v>
      </c>
      <c r="M115" s="192"/>
    </row>
    <row r="116" spans="1:13" s="22" customFormat="1" ht="35.25" customHeight="1" hidden="1" thickBot="1">
      <c r="A116" s="238" t="s">
        <v>87</v>
      </c>
      <c r="B116" s="239"/>
      <c r="C116" s="239"/>
      <c r="D116" s="239"/>
      <c r="E116" s="239"/>
      <c r="F116" s="240"/>
      <c r="G116" s="8">
        <v>703</v>
      </c>
      <c r="H116" s="7" t="s">
        <v>13</v>
      </c>
      <c r="I116" s="7" t="s">
        <v>61</v>
      </c>
      <c r="J116" s="32" t="s">
        <v>136</v>
      </c>
      <c r="K116" s="7" t="s">
        <v>11</v>
      </c>
      <c r="L116" s="85">
        <f>L117</f>
        <v>485732.58</v>
      </c>
      <c r="M116" s="192"/>
    </row>
    <row r="117" spans="1:13" ht="15.75" customHeight="1" hidden="1">
      <c r="A117" s="261" t="s">
        <v>62</v>
      </c>
      <c r="B117" s="249"/>
      <c r="C117" s="249"/>
      <c r="D117" s="249"/>
      <c r="E117" s="249"/>
      <c r="F117" s="250"/>
      <c r="G117" s="8">
        <v>703</v>
      </c>
      <c r="H117" s="7" t="s">
        <v>13</v>
      </c>
      <c r="I117" s="7" t="s">
        <v>61</v>
      </c>
      <c r="J117" s="32" t="s">
        <v>69</v>
      </c>
      <c r="K117" s="11" t="s">
        <v>11</v>
      </c>
      <c r="L117" s="85">
        <f>L121</f>
        <v>485732.58</v>
      </c>
      <c r="M117" s="192"/>
    </row>
    <row r="118" spans="1:13" ht="15.75" customHeight="1" thickBot="1">
      <c r="A118" s="238" t="s">
        <v>230</v>
      </c>
      <c r="B118" s="281"/>
      <c r="C118" s="281"/>
      <c r="D118" s="281"/>
      <c r="E118" s="281"/>
      <c r="F118" s="282"/>
      <c r="G118" s="8"/>
      <c r="H118" s="7" t="s">
        <v>13</v>
      </c>
      <c r="I118" s="7" t="s">
        <v>61</v>
      </c>
      <c r="J118" s="7" t="s">
        <v>161</v>
      </c>
      <c r="K118" s="12" t="s">
        <v>225</v>
      </c>
      <c r="L118" s="85">
        <v>2634190</v>
      </c>
      <c r="M118" s="192">
        <v>2684570</v>
      </c>
    </row>
    <row r="119" spans="1:13" ht="15.75" customHeight="1" hidden="1" thickBot="1">
      <c r="A119" s="238" t="s">
        <v>231</v>
      </c>
      <c r="B119" s="281"/>
      <c r="C119" s="281"/>
      <c r="D119" s="281"/>
      <c r="E119" s="281"/>
      <c r="F119" s="282"/>
      <c r="G119" s="8"/>
      <c r="H119" s="7" t="s">
        <v>13</v>
      </c>
      <c r="I119" s="7" t="s">
        <v>61</v>
      </c>
      <c r="J119" s="7" t="s">
        <v>161</v>
      </c>
      <c r="K119" s="12" t="s">
        <v>226</v>
      </c>
      <c r="L119" s="85"/>
      <c r="M119" s="192"/>
    </row>
    <row r="120" spans="1:13" ht="39.75" customHeight="1" hidden="1" thickBot="1">
      <c r="A120" s="261" t="s">
        <v>217</v>
      </c>
      <c r="B120" s="283"/>
      <c r="C120" s="283"/>
      <c r="D120" s="283"/>
      <c r="E120" s="283"/>
      <c r="F120" s="284"/>
      <c r="G120" s="8"/>
      <c r="H120" s="7" t="s">
        <v>13</v>
      </c>
      <c r="I120" s="7" t="s">
        <v>61</v>
      </c>
      <c r="J120" s="32">
        <v>2420192058</v>
      </c>
      <c r="K120" s="12" t="s">
        <v>214</v>
      </c>
      <c r="L120" s="85">
        <v>1233327.06</v>
      </c>
      <c r="M120" s="192"/>
    </row>
    <row r="121" spans="1:13" ht="37.5" customHeight="1" hidden="1" thickBot="1">
      <c r="A121" s="245" t="s">
        <v>110</v>
      </c>
      <c r="B121" s="231"/>
      <c r="C121" s="231"/>
      <c r="D121" s="231"/>
      <c r="E121" s="231"/>
      <c r="F121" s="232"/>
      <c r="G121" s="8">
        <v>703</v>
      </c>
      <c r="H121" s="7" t="s">
        <v>13</v>
      </c>
      <c r="I121" s="7" t="s">
        <v>61</v>
      </c>
      <c r="J121" s="7" t="s">
        <v>161</v>
      </c>
      <c r="K121" s="12" t="s">
        <v>65</v>
      </c>
      <c r="L121" s="85">
        <v>485732.58</v>
      </c>
      <c r="M121" s="192"/>
    </row>
    <row r="122" spans="1:13" ht="16.5" hidden="1" thickBot="1">
      <c r="A122" s="246"/>
      <c r="B122" s="247"/>
      <c r="C122" s="247"/>
      <c r="D122" s="247"/>
      <c r="E122" s="247"/>
      <c r="F122" s="248"/>
      <c r="G122" s="1"/>
      <c r="H122" s="7" t="s">
        <v>13</v>
      </c>
      <c r="I122" s="7" t="s">
        <v>61</v>
      </c>
      <c r="J122" s="29">
        <v>6000201</v>
      </c>
      <c r="K122" s="7" t="s">
        <v>17</v>
      </c>
      <c r="L122" s="85"/>
      <c r="M122" s="192"/>
    </row>
    <row r="123" spans="1:13" ht="16.5" hidden="1" thickBot="1">
      <c r="A123" s="253" t="s">
        <v>128</v>
      </c>
      <c r="B123" s="297"/>
      <c r="C123" s="297"/>
      <c r="D123" s="297"/>
      <c r="E123" s="297"/>
      <c r="F123" s="298"/>
      <c r="G123" s="26">
        <v>703</v>
      </c>
      <c r="H123" s="4" t="s">
        <v>13</v>
      </c>
      <c r="I123" s="4" t="s">
        <v>129</v>
      </c>
      <c r="J123" s="4" t="s">
        <v>190</v>
      </c>
      <c r="K123" s="4" t="s">
        <v>11</v>
      </c>
      <c r="L123" s="84">
        <f>L126+L128</f>
        <v>0</v>
      </c>
      <c r="M123" s="192"/>
    </row>
    <row r="124" spans="1:13" ht="32.25" customHeight="1" hidden="1">
      <c r="A124" s="246" t="s">
        <v>131</v>
      </c>
      <c r="B124" s="283"/>
      <c r="C124" s="283"/>
      <c r="D124" s="283"/>
      <c r="E124" s="283"/>
      <c r="F124" s="284"/>
      <c r="G124" s="27">
        <v>703</v>
      </c>
      <c r="H124" s="7" t="s">
        <v>13</v>
      </c>
      <c r="I124" s="7" t="s">
        <v>129</v>
      </c>
      <c r="J124" s="29" t="s">
        <v>130</v>
      </c>
      <c r="K124" s="7" t="s">
        <v>11</v>
      </c>
      <c r="L124" s="85"/>
      <c r="M124" s="192"/>
    </row>
    <row r="125" spans="1:13" ht="33.75" customHeight="1" hidden="1">
      <c r="A125" s="245" t="s">
        <v>110</v>
      </c>
      <c r="B125" s="231"/>
      <c r="C125" s="231"/>
      <c r="D125" s="231"/>
      <c r="E125" s="231"/>
      <c r="F125" s="232"/>
      <c r="G125" s="27">
        <v>703</v>
      </c>
      <c r="H125" s="7" t="s">
        <v>13</v>
      </c>
      <c r="I125" s="7" t="s">
        <v>129</v>
      </c>
      <c r="J125" s="29" t="s">
        <v>130</v>
      </c>
      <c r="K125" s="7" t="s">
        <v>65</v>
      </c>
      <c r="L125" s="85"/>
      <c r="M125" s="192"/>
    </row>
    <row r="126" spans="1:13" ht="33.75" customHeight="1" hidden="1">
      <c r="A126" s="246" t="s">
        <v>133</v>
      </c>
      <c r="B126" s="283"/>
      <c r="C126" s="283"/>
      <c r="D126" s="283"/>
      <c r="E126" s="283"/>
      <c r="F126" s="284"/>
      <c r="G126" s="27">
        <v>703</v>
      </c>
      <c r="H126" s="7" t="s">
        <v>13</v>
      </c>
      <c r="I126" s="7" t="s">
        <v>129</v>
      </c>
      <c r="J126" s="29" t="s">
        <v>132</v>
      </c>
      <c r="K126" s="7" t="s">
        <v>11</v>
      </c>
      <c r="L126" s="85">
        <f>L127</f>
        <v>0</v>
      </c>
      <c r="M126" s="192"/>
    </row>
    <row r="127" spans="1:13" ht="33.75" customHeight="1" hidden="1">
      <c r="A127" s="245" t="s">
        <v>110</v>
      </c>
      <c r="B127" s="231"/>
      <c r="C127" s="231"/>
      <c r="D127" s="231"/>
      <c r="E127" s="231"/>
      <c r="F127" s="232"/>
      <c r="G127" s="27">
        <v>703</v>
      </c>
      <c r="H127" s="7" t="s">
        <v>13</v>
      </c>
      <c r="I127" s="7" t="s">
        <v>129</v>
      </c>
      <c r="J127" s="29" t="s">
        <v>132</v>
      </c>
      <c r="K127" s="7" t="s">
        <v>65</v>
      </c>
      <c r="L127" s="85">
        <v>0</v>
      </c>
      <c r="M127" s="192"/>
    </row>
    <row r="128" spans="1:13" ht="18.75" customHeight="1" hidden="1" thickBot="1">
      <c r="A128" s="246" t="s">
        <v>156</v>
      </c>
      <c r="B128" s="283"/>
      <c r="C128" s="283"/>
      <c r="D128" s="283"/>
      <c r="E128" s="283"/>
      <c r="F128" s="284"/>
      <c r="G128" s="27">
        <v>703</v>
      </c>
      <c r="H128" s="7" t="s">
        <v>13</v>
      </c>
      <c r="I128" s="7" t="s">
        <v>129</v>
      </c>
      <c r="J128" s="83" t="s">
        <v>155</v>
      </c>
      <c r="K128" s="7" t="s">
        <v>11</v>
      </c>
      <c r="L128" s="85">
        <f>L129+L131+L130</f>
        <v>0</v>
      </c>
      <c r="M128" s="192"/>
    </row>
    <row r="129" spans="1:13" ht="33.75" customHeight="1" hidden="1" thickBot="1">
      <c r="A129" s="245" t="s">
        <v>110</v>
      </c>
      <c r="B129" s="231"/>
      <c r="C129" s="231"/>
      <c r="D129" s="231"/>
      <c r="E129" s="231"/>
      <c r="F129" s="232"/>
      <c r="G129" s="27">
        <v>703</v>
      </c>
      <c r="H129" s="7" t="s">
        <v>13</v>
      </c>
      <c r="I129" s="7" t="s">
        <v>129</v>
      </c>
      <c r="J129" s="83" t="s">
        <v>155</v>
      </c>
      <c r="K129" s="7" t="s">
        <v>65</v>
      </c>
      <c r="L129" s="85">
        <v>0</v>
      </c>
      <c r="M129" s="192"/>
    </row>
    <row r="130" spans="1:13" ht="81" customHeight="1" hidden="1" thickBot="1">
      <c r="A130" s="245" t="s">
        <v>212</v>
      </c>
      <c r="B130" s="281"/>
      <c r="C130" s="281"/>
      <c r="D130" s="281"/>
      <c r="E130" s="281"/>
      <c r="F130" s="282"/>
      <c r="G130" s="27"/>
      <c r="H130" s="7" t="s">
        <v>13</v>
      </c>
      <c r="I130" s="7" t="s">
        <v>129</v>
      </c>
      <c r="J130" s="83" t="s">
        <v>155</v>
      </c>
      <c r="K130" s="7" t="s">
        <v>113</v>
      </c>
      <c r="L130" s="85">
        <v>0</v>
      </c>
      <c r="M130" s="192"/>
    </row>
    <row r="131" spans="1:13" ht="24" customHeight="1" hidden="1" thickBot="1">
      <c r="A131" s="245" t="s">
        <v>147</v>
      </c>
      <c r="B131" s="281"/>
      <c r="C131" s="281"/>
      <c r="D131" s="281"/>
      <c r="E131" s="281"/>
      <c r="F131" s="282"/>
      <c r="G131" s="27"/>
      <c r="H131" s="7" t="s">
        <v>13</v>
      </c>
      <c r="I131" s="7" t="s">
        <v>129</v>
      </c>
      <c r="J131" s="83" t="s">
        <v>155</v>
      </c>
      <c r="K131" s="7" t="s">
        <v>135</v>
      </c>
      <c r="L131" s="85">
        <v>0</v>
      </c>
      <c r="M131" s="192"/>
    </row>
    <row r="132" spans="1:13" s="23" customFormat="1" ht="24" customHeight="1" hidden="1" thickBot="1">
      <c r="A132" s="258" t="s">
        <v>128</v>
      </c>
      <c r="B132" s="285"/>
      <c r="C132" s="285"/>
      <c r="D132" s="285"/>
      <c r="E132" s="285"/>
      <c r="F132" s="286"/>
      <c r="G132" s="26"/>
      <c r="H132" s="4" t="s">
        <v>13</v>
      </c>
      <c r="I132" s="4" t="s">
        <v>129</v>
      </c>
      <c r="J132" s="134" t="s">
        <v>160</v>
      </c>
      <c r="K132" s="4" t="s">
        <v>11</v>
      </c>
      <c r="L132" s="84">
        <f>L133</f>
        <v>0</v>
      </c>
      <c r="M132" s="193"/>
    </row>
    <row r="133" spans="1:13" ht="24" customHeight="1" hidden="1" thickBot="1">
      <c r="A133" s="245" t="s">
        <v>156</v>
      </c>
      <c r="B133" s="281"/>
      <c r="C133" s="281"/>
      <c r="D133" s="281"/>
      <c r="E133" s="281"/>
      <c r="F133" s="282"/>
      <c r="G133" s="27"/>
      <c r="H133" s="7" t="s">
        <v>13</v>
      </c>
      <c r="I133" s="7" t="s">
        <v>129</v>
      </c>
      <c r="J133" s="83" t="s">
        <v>155</v>
      </c>
      <c r="K133" s="7" t="s">
        <v>11</v>
      </c>
      <c r="L133" s="85">
        <f>L134</f>
        <v>0</v>
      </c>
      <c r="M133" s="192"/>
    </row>
    <row r="134" spans="1:13" ht="36" customHeight="1" hidden="1" thickBot="1">
      <c r="A134" s="245" t="s">
        <v>110</v>
      </c>
      <c r="B134" s="231"/>
      <c r="C134" s="231"/>
      <c r="D134" s="231"/>
      <c r="E134" s="231"/>
      <c r="F134" s="232"/>
      <c r="G134" s="27"/>
      <c r="H134" s="7" t="s">
        <v>13</v>
      </c>
      <c r="I134" s="7" t="s">
        <v>129</v>
      </c>
      <c r="J134" s="83" t="s">
        <v>155</v>
      </c>
      <c r="K134" s="7" t="s">
        <v>65</v>
      </c>
      <c r="L134" s="85"/>
      <c r="M134" s="192"/>
    </row>
    <row r="135" spans="1:13" ht="21.75" customHeight="1" thickBot="1">
      <c r="A135" s="253" t="s">
        <v>22</v>
      </c>
      <c r="B135" s="256"/>
      <c r="C135" s="256"/>
      <c r="D135" s="256"/>
      <c r="E135" s="256"/>
      <c r="F135" s="257"/>
      <c r="G135" s="8">
        <v>703</v>
      </c>
      <c r="H135" s="4" t="s">
        <v>23</v>
      </c>
      <c r="I135" s="4" t="s">
        <v>9</v>
      </c>
      <c r="J135" s="4" t="s">
        <v>160</v>
      </c>
      <c r="K135" s="4" t="s">
        <v>11</v>
      </c>
      <c r="L135" s="84">
        <f>L136+L145+L139+L142</f>
        <v>85172.41</v>
      </c>
      <c r="M135" s="84">
        <f>M136+M145+M139+M142</f>
        <v>30820.4</v>
      </c>
    </row>
    <row r="136" spans="1:13" ht="16.5" hidden="1" thickBot="1">
      <c r="A136" s="253" t="s">
        <v>82</v>
      </c>
      <c r="B136" s="283"/>
      <c r="C136" s="283"/>
      <c r="D136" s="283"/>
      <c r="E136" s="283"/>
      <c r="F136" s="284"/>
      <c r="G136" s="5">
        <v>703</v>
      </c>
      <c r="H136" s="4" t="s">
        <v>23</v>
      </c>
      <c r="I136" s="4" t="s">
        <v>19</v>
      </c>
      <c r="J136" s="4" t="s">
        <v>160</v>
      </c>
      <c r="K136" s="4" t="s">
        <v>11</v>
      </c>
      <c r="L136" s="84">
        <f>L137</f>
        <v>0</v>
      </c>
      <c r="M136" s="192"/>
    </row>
    <row r="137" spans="1:13" ht="16.5" hidden="1" thickBot="1">
      <c r="A137" s="246" t="s">
        <v>85</v>
      </c>
      <c r="B137" s="295"/>
      <c r="C137" s="295"/>
      <c r="D137" s="295"/>
      <c r="E137" s="295"/>
      <c r="F137" s="296"/>
      <c r="G137" s="8">
        <v>703</v>
      </c>
      <c r="H137" s="7" t="s">
        <v>23</v>
      </c>
      <c r="I137" s="7" t="s">
        <v>19</v>
      </c>
      <c r="J137" s="4" t="s">
        <v>160</v>
      </c>
      <c r="K137" s="7" t="s">
        <v>11</v>
      </c>
      <c r="L137" s="85">
        <f>L138</f>
        <v>0</v>
      </c>
      <c r="M137" s="192"/>
    </row>
    <row r="138" spans="1:13" ht="30" customHeight="1" hidden="1" thickBot="1">
      <c r="A138" s="245" t="s">
        <v>110</v>
      </c>
      <c r="B138" s="231"/>
      <c r="C138" s="231"/>
      <c r="D138" s="231"/>
      <c r="E138" s="231"/>
      <c r="F138" s="232"/>
      <c r="G138" s="8">
        <v>703</v>
      </c>
      <c r="H138" s="7" t="s">
        <v>23</v>
      </c>
      <c r="I138" s="7" t="s">
        <v>19</v>
      </c>
      <c r="J138" s="4" t="s">
        <v>160</v>
      </c>
      <c r="K138" s="7" t="s">
        <v>65</v>
      </c>
      <c r="L138" s="85">
        <v>0</v>
      </c>
      <c r="M138" s="192"/>
    </row>
    <row r="139" spans="1:13" ht="16.5" hidden="1" thickBot="1">
      <c r="A139" s="258" t="s">
        <v>82</v>
      </c>
      <c r="B139" s="285"/>
      <c r="C139" s="285"/>
      <c r="D139" s="285"/>
      <c r="E139" s="285"/>
      <c r="F139" s="286"/>
      <c r="G139" s="8">
        <v>703</v>
      </c>
      <c r="H139" s="7" t="s">
        <v>23</v>
      </c>
      <c r="I139" s="7" t="s">
        <v>19</v>
      </c>
      <c r="J139" s="4" t="s">
        <v>160</v>
      </c>
      <c r="K139" s="4" t="s">
        <v>11</v>
      </c>
      <c r="L139" s="84">
        <f>L140</f>
        <v>0</v>
      </c>
      <c r="M139" s="84">
        <f>M140</f>
        <v>0</v>
      </c>
    </row>
    <row r="140" spans="1:13" ht="16.5" hidden="1" thickBot="1">
      <c r="A140" s="245" t="s">
        <v>156</v>
      </c>
      <c r="B140" s="281"/>
      <c r="C140" s="281"/>
      <c r="D140" s="281"/>
      <c r="E140" s="281"/>
      <c r="F140" s="282"/>
      <c r="G140" s="8">
        <v>703</v>
      </c>
      <c r="H140" s="7" t="s">
        <v>23</v>
      </c>
      <c r="I140" s="7" t="s">
        <v>19</v>
      </c>
      <c r="J140" s="7" t="s">
        <v>162</v>
      </c>
      <c r="K140" s="7" t="s">
        <v>11</v>
      </c>
      <c r="L140" s="85">
        <f>L141</f>
        <v>0</v>
      </c>
      <c r="M140" s="192"/>
    </row>
    <row r="141" spans="1:13" ht="32.25" customHeight="1" hidden="1" thickBot="1">
      <c r="A141" s="245" t="s">
        <v>110</v>
      </c>
      <c r="B141" s="231"/>
      <c r="C141" s="231"/>
      <c r="D141" s="231"/>
      <c r="E141" s="231"/>
      <c r="F141" s="232"/>
      <c r="G141" s="8"/>
      <c r="H141" s="7" t="s">
        <v>23</v>
      </c>
      <c r="I141" s="7" t="s">
        <v>19</v>
      </c>
      <c r="J141" s="7" t="s">
        <v>162</v>
      </c>
      <c r="K141" s="7" t="s">
        <v>65</v>
      </c>
      <c r="L141" s="85"/>
      <c r="M141" s="192"/>
    </row>
    <row r="142" spans="1:13" s="23" customFormat="1" ht="16.5" thickBot="1">
      <c r="A142" s="258" t="s">
        <v>82</v>
      </c>
      <c r="B142" s="285"/>
      <c r="C142" s="285"/>
      <c r="D142" s="285"/>
      <c r="E142" s="285"/>
      <c r="F142" s="286"/>
      <c r="G142" s="5"/>
      <c r="H142" s="4" t="s">
        <v>23</v>
      </c>
      <c r="I142" s="4" t="s">
        <v>19</v>
      </c>
      <c r="J142" s="4" t="s">
        <v>160</v>
      </c>
      <c r="K142" s="4" t="s">
        <v>11</v>
      </c>
      <c r="L142" s="84">
        <f>L143</f>
        <v>15820.4</v>
      </c>
      <c r="M142" s="189">
        <f>M143</f>
        <v>15820.4</v>
      </c>
    </row>
    <row r="143" spans="1:13" ht="55.5" customHeight="1" thickBot="1">
      <c r="A143" s="245" t="s">
        <v>285</v>
      </c>
      <c r="B143" s="281"/>
      <c r="C143" s="281"/>
      <c r="D143" s="281"/>
      <c r="E143" s="281"/>
      <c r="F143" s="282"/>
      <c r="G143" s="8"/>
      <c r="H143" s="7" t="s">
        <v>23</v>
      </c>
      <c r="I143" s="7" t="s">
        <v>19</v>
      </c>
      <c r="J143" s="7" t="s">
        <v>286</v>
      </c>
      <c r="K143" s="7" t="s">
        <v>11</v>
      </c>
      <c r="L143" s="85">
        <f>L144</f>
        <v>15820.4</v>
      </c>
      <c r="M143" s="161">
        <f>M144</f>
        <v>15820.4</v>
      </c>
    </row>
    <row r="144" spans="1:13" ht="22.5" customHeight="1" thickBot="1">
      <c r="A144" s="246" t="s">
        <v>252</v>
      </c>
      <c r="B144" s="283"/>
      <c r="C144" s="283"/>
      <c r="D144" s="283"/>
      <c r="E144" s="283"/>
      <c r="F144" s="284"/>
      <c r="G144" s="8"/>
      <c r="H144" s="7" t="s">
        <v>23</v>
      </c>
      <c r="I144" s="7" t="s">
        <v>19</v>
      </c>
      <c r="J144" s="7" t="s">
        <v>286</v>
      </c>
      <c r="K144" s="7" t="s">
        <v>17</v>
      </c>
      <c r="L144" s="85">
        <v>15820.4</v>
      </c>
      <c r="M144" s="161">
        <v>15820.4</v>
      </c>
    </row>
    <row r="145" spans="1:13" ht="16.5" customHeight="1" thickBot="1">
      <c r="A145" s="264" t="s">
        <v>24</v>
      </c>
      <c r="B145" s="265"/>
      <c r="C145" s="265"/>
      <c r="D145" s="265"/>
      <c r="E145" s="265"/>
      <c r="F145" s="266"/>
      <c r="G145" s="8">
        <v>703</v>
      </c>
      <c r="H145" s="11" t="s">
        <v>23</v>
      </c>
      <c r="I145" s="11" t="s">
        <v>21</v>
      </c>
      <c r="J145" s="4" t="s">
        <v>160</v>
      </c>
      <c r="K145" s="11" t="s">
        <v>11</v>
      </c>
      <c r="L145" s="84">
        <f>L146+L178+L148+L183+L181</f>
        <v>69352.01000000001</v>
      </c>
      <c r="M145" s="84">
        <f>M146+M178+M148+P149+M183+M181</f>
        <v>15000</v>
      </c>
    </row>
    <row r="146" spans="1:13" ht="19.5" customHeight="1" hidden="1" thickBot="1">
      <c r="A146" s="261" t="s">
        <v>24</v>
      </c>
      <c r="B146" s="249"/>
      <c r="C146" s="249"/>
      <c r="D146" s="249"/>
      <c r="E146" s="249"/>
      <c r="F146" s="250"/>
      <c r="G146" s="8">
        <v>703</v>
      </c>
      <c r="H146" s="11" t="s">
        <v>23</v>
      </c>
      <c r="I146" s="11" t="s">
        <v>21</v>
      </c>
      <c r="J146" s="31" t="s">
        <v>138</v>
      </c>
      <c r="K146" s="11" t="s">
        <v>11</v>
      </c>
      <c r="L146" s="85">
        <f>L151</f>
        <v>0</v>
      </c>
      <c r="M146" s="192"/>
    </row>
    <row r="147" spans="1:13" ht="19.5" customHeight="1" hidden="1">
      <c r="A147" s="261" t="s">
        <v>25</v>
      </c>
      <c r="B147" s="249"/>
      <c r="C147" s="249"/>
      <c r="D147" s="249"/>
      <c r="E147" s="249"/>
      <c r="F147" s="250"/>
      <c r="G147" s="8">
        <v>703</v>
      </c>
      <c r="H147" s="12" t="s">
        <v>23</v>
      </c>
      <c r="I147" s="12" t="s">
        <v>21</v>
      </c>
      <c r="J147" s="32" t="s">
        <v>26</v>
      </c>
      <c r="K147" s="12" t="s">
        <v>11</v>
      </c>
      <c r="L147" s="85">
        <f>L151</f>
        <v>0</v>
      </c>
      <c r="M147" s="192"/>
    </row>
    <row r="148" spans="1:13" ht="37.5" customHeight="1" hidden="1" thickBot="1">
      <c r="A148" s="246" t="s">
        <v>164</v>
      </c>
      <c r="B148" s="283"/>
      <c r="C148" s="283"/>
      <c r="D148" s="283"/>
      <c r="E148" s="283"/>
      <c r="F148" s="284"/>
      <c r="G148" s="8"/>
      <c r="H148" s="7" t="s">
        <v>23</v>
      </c>
      <c r="I148" s="7" t="s">
        <v>21</v>
      </c>
      <c r="J148" s="142" t="s">
        <v>163</v>
      </c>
      <c r="K148" s="7" t="s">
        <v>11</v>
      </c>
      <c r="L148" s="85">
        <f>L149</f>
        <v>0</v>
      </c>
      <c r="M148" s="192">
        <f>M149</f>
        <v>0</v>
      </c>
    </row>
    <row r="149" spans="1:13" ht="36.75" customHeight="1" hidden="1" thickBot="1">
      <c r="A149" s="238" t="s">
        <v>230</v>
      </c>
      <c r="B149" s="281"/>
      <c r="C149" s="281"/>
      <c r="D149" s="281"/>
      <c r="E149" s="281"/>
      <c r="F149" s="282"/>
      <c r="G149" s="8"/>
      <c r="H149" s="12" t="s">
        <v>23</v>
      </c>
      <c r="I149" s="12" t="s">
        <v>21</v>
      </c>
      <c r="J149" s="142" t="s">
        <v>163</v>
      </c>
      <c r="K149" s="7" t="s">
        <v>225</v>
      </c>
      <c r="L149" s="85">
        <f>L150</f>
        <v>0</v>
      </c>
      <c r="M149" s="192">
        <f>M150</f>
        <v>0</v>
      </c>
    </row>
    <row r="150" spans="1:13" ht="35.25" customHeight="1" hidden="1" thickBot="1">
      <c r="A150" s="238" t="s">
        <v>231</v>
      </c>
      <c r="B150" s="281"/>
      <c r="C150" s="281"/>
      <c r="D150" s="281"/>
      <c r="E150" s="281"/>
      <c r="F150" s="282"/>
      <c r="G150" s="8"/>
      <c r="H150" s="12" t="s">
        <v>23</v>
      </c>
      <c r="I150" s="12" t="s">
        <v>21</v>
      </c>
      <c r="J150" s="142" t="s">
        <v>163</v>
      </c>
      <c r="K150" s="7" t="s">
        <v>226</v>
      </c>
      <c r="L150" s="85">
        <v>0</v>
      </c>
      <c r="M150" s="192">
        <v>0</v>
      </c>
    </row>
    <row r="151" spans="1:13" ht="31.5" customHeight="1" hidden="1" thickBot="1">
      <c r="A151" s="245" t="s">
        <v>210</v>
      </c>
      <c r="B151" s="231"/>
      <c r="C151" s="231"/>
      <c r="D151" s="231"/>
      <c r="E151" s="231"/>
      <c r="F151" s="232"/>
      <c r="G151" s="8">
        <v>703</v>
      </c>
      <c r="H151" s="12" t="s">
        <v>23</v>
      </c>
      <c r="I151" s="12" t="s">
        <v>21</v>
      </c>
      <c r="J151" s="143" t="s">
        <v>218</v>
      </c>
      <c r="K151" s="7" t="s">
        <v>11</v>
      </c>
      <c r="L151" s="85">
        <f>L152</f>
        <v>0</v>
      </c>
      <c r="M151" s="192"/>
    </row>
    <row r="152" spans="1:13" ht="36.75" customHeight="1" hidden="1" thickBot="1">
      <c r="A152" s="238" t="s">
        <v>230</v>
      </c>
      <c r="B152" s="281"/>
      <c r="C152" s="281"/>
      <c r="D152" s="281"/>
      <c r="E152" s="281"/>
      <c r="F152" s="282"/>
      <c r="G152" s="8"/>
      <c r="H152" s="12" t="s">
        <v>23</v>
      </c>
      <c r="I152" s="12" t="s">
        <v>21</v>
      </c>
      <c r="J152" s="143" t="s">
        <v>218</v>
      </c>
      <c r="K152" s="7" t="s">
        <v>225</v>
      </c>
      <c r="L152" s="85">
        <f>L153</f>
        <v>0</v>
      </c>
      <c r="M152" s="192"/>
    </row>
    <row r="153" spans="1:13" ht="31.5" customHeight="1" hidden="1" thickBot="1">
      <c r="A153" s="238" t="s">
        <v>231</v>
      </c>
      <c r="B153" s="281"/>
      <c r="C153" s="281"/>
      <c r="D153" s="281"/>
      <c r="E153" s="281"/>
      <c r="F153" s="282"/>
      <c r="G153" s="8"/>
      <c r="H153" s="12" t="s">
        <v>23</v>
      </c>
      <c r="I153" s="12" t="s">
        <v>21</v>
      </c>
      <c r="J153" s="143" t="s">
        <v>218</v>
      </c>
      <c r="K153" s="7" t="s">
        <v>226</v>
      </c>
      <c r="L153" s="85"/>
      <c r="M153" s="192"/>
    </row>
    <row r="154" spans="1:13" ht="29.25" customHeight="1" hidden="1" thickBot="1">
      <c r="A154" s="245" t="s">
        <v>110</v>
      </c>
      <c r="B154" s="231"/>
      <c r="C154" s="231"/>
      <c r="D154" s="231"/>
      <c r="E154" s="231"/>
      <c r="F154" s="232"/>
      <c r="G154" s="8">
        <v>703</v>
      </c>
      <c r="H154" s="12" t="s">
        <v>23</v>
      </c>
      <c r="I154" s="12" t="s">
        <v>21</v>
      </c>
      <c r="J154" s="143" t="s">
        <v>218</v>
      </c>
      <c r="K154" s="12" t="s">
        <v>65</v>
      </c>
      <c r="L154" s="85">
        <f>178695+299940</f>
        <v>478635</v>
      </c>
      <c r="M154" s="192"/>
    </row>
    <row r="155" spans="1:13" ht="19.5" customHeight="1" hidden="1">
      <c r="A155" s="246" t="s">
        <v>16</v>
      </c>
      <c r="B155" s="247"/>
      <c r="C155" s="247"/>
      <c r="D155" s="247"/>
      <c r="E155" s="247"/>
      <c r="F155" s="248"/>
      <c r="G155" s="8">
        <v>703</v>
      </c>
      <c r="H155" s="12" t="s">
        <v>23</v>
      </c>
      <c r="I155" s="12" t="s">
        <v>21</v>
      </c>
      <c r="J155" s="144" t="s">
        <v>27</v>
      </c>
      <c r="K155" s="7">
        <v>500</v>
      </c>
      <c r="L155" s="86"/>
      <c r="M155" s="192"/>
    </row>
    <row r="156" spans="1:13" ht="19.5" customHeight="1" hidden="1">
      <c r="A156" s="245" t="s">
        <v>28</v>
      </c>
      <c r="B156" s="231"/>
      <c r="C156" s="231"/>
      <c r="D156" s="231"/>
      <c r="E156" s="231"/>
      <c r="F156" s="232"/>
      <c r="G156" s="8">
        <v>703</v>
      </c>
      <c r="H156" s="36" t="s">
        <v>23</v>
      </c>
      <c r="I156" s="36" t="s">
        <v>21</v>
      </c>
      <c r="J156" s="145" t="s">
        <v>29</v>
      </c>
      <c r="K156" s="38" t="s">
        <v>11</v>
      </c>
      <c r="L156" s="86"/>
      <c r="M156" s="192"/>
    </row>
    <row r="157" spans="1:13" ht="19.5" customHeight="1" hidden="1">
      <c r="A157" s="246" t="s">
        <v>16</v>
      </c>
      <c r="B157" s="247"/>
      <c r="C157" s="247"/>
      <c r="D157" s="247"/>
      <c r="E157" s="247"/>
      <c r="F157" s="248"/>
      <c r="G157" s="8">
        <v>703</v>
      </c>
      <c r="H157" s="39" t="s">
        <v>23</v>
      </c>
      <c r="I157" s="39" t="s">
        <v>21</v>
      </c>
      <c r="J157" s="145" t="s">
        <v>29</v>
      </c>
      <c r="K157" s="40">
        <v>500</v>
      </c>
      <c r="L157" s="86"/>
      <c r="M157" s="192"/>
    </row>
    <row r="158" spans="1:13" ht="19.5" customHeight="1" hidden="1">
      <c r="A158" s="246"/>
      <c r="B158" s="283"/>
      <c r="C158" s="283"/>
      <c r="D158" s="283"/>
      <c r="E158" s="283"/>
      <c r="F158" s="284"/>
      <c r="G158" s="8">
        <v>703</v>
      </c>
      <c r="H158" s="12" t="s">
        <v>23</v>
      </c>
      <c r="I158" s="12" t="s">
        <v>21</v>
      </c>
      <c r="J158" s="146">
        <v>6000500</v>
      </c>
      <c r="K158" s="12" t="s">
        <v>65</v>
      </c>
      <c r="L158" s="86"/>
      <c r="M158" s="192"/>
    </row>
    <row r="159" spans="1:13" ht="19.5" customHeight="1" hidden="1">
      <c r="A159" s="246"/>
      <c r="B159" s="283"/>
      <c r="C159" s="283"/>
      <c r="D159" s="283"/>
      <c r="E159" s="283"/>
      <c r="F159" s="284"/>
      <c r="G159" s="8">
        <v>703</v>
      </c>
      <c r="H159" s="12" t="s">
        <v>23</v>
      </c>
      <c r="I159" s="12" t="s">
        <v>21</v>
      </c>
      <c r="J159" s="146" t="s">
        <v>74</v>
      </c>
      <c r="K159" s="12" t="s">
        <v>65</v>
      </c>
      <c r="L159" s="86"/>
      <c r="M159" s="192"/>
    </row>
    <row r="160" spans="1:13" ht="31.5" customHeight="1" hidden="1">
      <c r="A160" s="245" t="s">
        <v>88</v>
      </c>
      <c r="B160" s="231"/>
      <c r="C160" s="231"/>
      <c r="D160" s="231"/>
      <c r="E160" s="231"/>
      <c r="F160" s="232"/>
      <c r="G160" s="8">
        <v>703</v>
      </c>
      <c r="H160" s="12" t="s">
        <v>23</v>
      </c>
      <c r="I160" s="12" t="s">
        <v>21</v>
      </c>
      <c r="J160" s="146" t="s">
        <v>74</v>
      </c>
      <c r="K160" s="12" t="s">
        <v>65</v>
      </c>
      <c r="L160" s="86">
        <v>0</v>
      </c>
      <c r="M160" s="192"/>
    </row>
    <row r="161" spans="1:13" ht="33" customHeight="1" hidden="1">
      <c r="A161" s="245" t="s">
        <v>110</v>
      </c>
      <c r="B161" s="231"/>
      <c r="C161" s="231"/>
      <c r="D161" s="231"/>
      <c r="E161" s="231"/>
      <c r="F161" s="232"/>
      <c r="G161" s="8">
        <v>703</v>
      </c>
      <c r="H161" s="12" t="s">
        <v>23</v>
      </c>
      <c r="I161" s="12" t="s">
        <v>21</v>
      </c>
      <c r="J161" s="146" t="s">
        <v>74</v>
      </c>
      <c r="K161" s="12" t="s">
        <v>65</v>
      </c>
      <c r="L161" s="86">
        <v>0</v>
      </c>
      <c r="M161" s="192"/>
    </row>
    <row r="162" spans="1:13" s="23" customFormat="1" ht="19.5" customHeight="1" hidden="1" thickBot="1">
      <c r="A162" s="235" t="s">
        <v>94</v>
      </c>
      <c r="B162" s="236"/>
      <c r="C162" s="236"/>
      <c r="D162" s="236"/>
      <c r="E162" s="236"/>
      <c r="F162" s="237"/>
      <c r="G162" s="5">
        <v>703</v>
      </c>
      <c r="H162" s="11" t="s">
        <v>56</v>
      </c>
      <c r="I162" s="11" t="s">
        <v>9</v>
      </c>
      <c r="J162" s="147" t="s">
        <v>10</v>
      </c>
      <c r="K162" s="11" t="s">
        <v>11</v>
      </c>
      <c r="L162" s="84">
        <f>L163</f>
        <v>0</v>
      </c>
      <c r="M162" s="193"/>
    </row>
    <row r="163" spans="1:13" s="22" customFormat="1" ht="16.5" hidden="1" thickBot="1">
      <c r="A163" s="238" t="s">
        <v>55</v>
      </c>
      <c r="B163" s="239"/>
      <c r="C163" s="239"/>
      <c r="D163" s="239"/>
      <c r="E163" s="239"/>
      <c r="F163" s="240"/>
      <c r="G163" s="8">
        <v>703</v>
      </c>
      <c r="H163" s="7" t="s">
        <v>56</v>
      </c>
      <c r="I163" s="7" t="s">
        <v>56</v>
      </c>
      <c r="J163" s="148" t="s">
        <v>10</v>
      </c>
      <c r="K163" s="12" t="s">
        <v>11</v>
      </c>
      <c r="L163" s="86">
        <f>L165</f>
        <v>0</v>
      </c>
      <c r="M163" s="192"/>
    </row>
    <row r="164" spans="1:13" s="22" customFormat="1" ht="16.5" hidden="1" thickBot="1">
      <c r="A164" s="238" t="s">
        <v>95</v>
      </c>
      <c r="B164" s="239"/>
      <c r="C164" s="239"/>
      <c r="D164" s="239"/>
      <c r="E164" s="239"/>
      <c r="F164" s="240"/>
      <c r="G164" s="8">
        <v>703</v>
      </c>
      <c r="H164" s="7" t="s">
        <v>56</v>
      </c>
      <c r="I164" s="7" t="s">
        <v>56</v>
      </c>
      <c r="J164" s="148" t="s">
        <v>140</v>
      </c>
      <c r="K164" s="12" t="s">
        <v>11</v>
      </c>
      <c r="L164" s="86">
        <f>L165</f>
        <v>0</v>
      </c>
      <c r="M164" s="192"/>
    </row>
    <row r="165" spans="1:13" ht="53.25" customHeight="1" hidden="1" thickBot="1">
      <c r="A165" s="238" t="s">
        <v>96</v>
      </c>
      <c r="B165" s="239"/>
      <c r="C165" s="239"/>
      <c r="D165" s="239"/>
      <c r="E165" s="239"/>
      <c r="F165" s="240"/>
      <c r="G165" s="8">
        <v>703</v>
      </c>
      <c r="H165" s="7" t="s">
        <v>56</v>
      </c>
      <c r="I165" s="7" t="s">
        <v>56</v>
      </c>
      <c r="J165" s="146" t="s">
        <v>139</v>
      </c>
      <c r="K165" s="7" t="s">
        <v>11</v>
      </c>
      <c r="L165" s="86">
        <f>L166</f>
        <v>0</v>
      </c>
      <c r="M165" s="192"/>
    </row>
    <row r="166" spans="1:13" ht="32.25" customHeight="1" hidden="1" thickBot="1">
      <c r="A166" s="245" t="s">
        <v>110</v>
      </c>
      <c r="B166" s="231"/>
      <c r="C166" s="231"/>
      <c r="D166" s="231"/>
      <c r="E166" s="231"/>
      <c r="F166" s="232"/>
      <c r="G166" s="8">
        <v>703</v>
      </c>
      <c r="H166" s="7" t="s">
        <v>56</v>
      </c>
      <c r="I166" s="7" t="s">
        <v>56</v>
      </c>
      <c r="J166" s="146" t="s">
        <v>139</v>
      </c>
      <c r="K166" s="7" t="s">
        <v>65</v>
      </c>
      <c r="L166" s="86">
        <v>0</v>
      </c>
      <c r="M166" s="192"/>
    </row>
    <row r="167" spans="1:13" ht="24" customHeight="1" hidden="1">
      <c r="A167" s="253" t="s">
        <v>30</v>
      </c>
      <c r="B167" s="256"/>
      <c r="C167" s="256"/>
      <c r="D167" s="256"/>
      <c r="E167" s="256"/>
      <c r="F167" s="257"/>
      <c r="G167" s="8">
        <v>703</v>
      </c>
      <c r="H167" s="4" t="s">
        <v>31</v>
      </c>
      <c r="I167" s="4" t="s">
        <v>9</v>
      </c>
      <c r="J167" s="149" t="s">
        <v>10</v>
      </c>
      <c r="K167" s="4" t="s">
        <v>11</v>
      </c>
      <c r="L167" s="84">
        <f>L168</f>
        <v>2270.7000000000003</v>
      </c>
      <c r="M167" s="192"/>
    </row>
    <row r="168" spans="1:13" ht="13.5" customHeight="1" hidden="1">
      <c r="A168" s="253" t="s">
        <v>32</v>
      </c>
      <c r="B168" s="256"/>
      <c r="C168" s="256"/>
      <c r="D168" s="256"/>
      <c r="E168" s="256"/>
      <c r="F168" s="257"/>
      <c r="G168" s="8">
        <v>703</v>
      </c>
      <c r="H168" s="4" t="s">
        <v>31</v>
      </c>
      <c r="I168" s="4" t="s">
        <v>8</v>
      </c>
      <c r="J168" s="149" t="s">
        <v>10</v>
      </c>
      <c r="K168" s="4" t="s">
        <v>11</v>
      </c>
      <c r="L168" s="84">
        <f>L169++L175</f>
        <v>2270.7000000000003</v>
      </c>
      <c r="M168" s="192"/>
    </row>
    <row r="169" spans="1:13" ht="27" customHeight="1" hidden="1">
      <c r="A169" s="246" t="s">
        <v>33</v>
      </c>
      <c r="B169" s="247"/>
      <c r="C169" s="247"/>
      <c r="D169" s="247"/>
      <c r="E169" s="247"/>
      <c r="F169" s="248"/>
      <c r="G169" s="8">
        <v>703</v>
      </c>
      <c r="H169" s="7" t="s">
        <v>31</v>
      </c>
      <c r="I169" s="7" t="s">
        <v>8</v>
      </c>
      <c r="J169" s="150" t="s">
        <v>75</v>
      </c>
      <c r="K169" s="7" t="s">
        <v>11</v>
      </c>
      <c r="L169" s="85">
        <f>L170+L171+L172+L173+L174</f>
        <v>1986.7000000000003</v>
      </c>
      <c r="M169" s="192"/>
    </row>
    <row r="170" spans="1:13" ht="22.5" customHeight="1" hidden="1">
      <c r="A170" s="246" t="s">
        <v>77</v>
      </c>
      <c r="B170" s="247"/>
      <c r="C170" s="247"/>
      <c r="D170" s="247"/>
      <c r="E170" s="247"/>
      <c r="F170" s="248"/>
      <c r="G170" s="8">
        <v>703</v>
      </c>
      <c r="H170" s="7" t="s">
        <v>31</v>
      </c>
      <c r="I170" s="7" t="s">
        <v>8</v>
      </c>
      <c r="J170" s="150" t="s">
        <v>75</v>
      </c>
      <c r="K170" s="7" t="s">
        <v>76</v>
      </c>
      <c r="L170" s="85">
        <f>329.4+29.9+108.5</f>
        <v>467.79999999999995</v>
      </c>
      <c r="M170" s="192"/>
    </row>
    <row r="171" spans="1:13" ht="19.5" customHeight="1" hidden="1">
      <c r="A171" s="244" t="s">
        <v>71</v>
      </c>
      <c r="B171" s="244"/>
      <c r="C171" s="244"/>
      <c r="D171" s="244"/>
      <c r="E171" s="244"/>
      <c r="F171" s="244"/>
      <c r="G171" s="8">
        <v>703</v>
      </c>
      <c r="H171" s="7" t="s">
        <v>31</v>
      </c>
      <c r="I171" s="7" t="s">
        <v>8</v>
      </c>
      <c r="J171" s="150" t="s">
        <v>75</v>
      </c>
      <c r="K171" s="7" t="s">
        <v>64</v>
      </c>
      <c r="L171" s="85">
        <f>34.9+7</f>
        <v>41.9</v>
      </c>
      <c r="M171" s="192"/>
    </row>
    <row r="172" spans="1:13" ht="19.5" customHeight="1" hidden="1">
      <c r="A172" s="245" t="s">
        <v>70</v>
      </c>
      <c r="B172" s="231"/>
      <c r="C172" s="231"/>
      <c r="D172" s="231"/>
      <c r="E172" s="231"/>
      <c r="F172" s="232"/>
      <c r="G172" s="8">
        <v>703</v>
      </c>
      <c r="H172" s="7" t="s">
        <v>31</v>
      </c>
      <c r="I172" s="7" t="s">
        <v>8</v>
      </c>
      <c r="J172" s="150" t="s">
        <v>75</v>
      </c>
      <c r="K172" s="7" t="s">
        <v>65</v>
      </c>
      <c r="L172" s="85">
        <f>90.7+530.7+5.2+150+488</f>
        <v>1264.6000000000001</v>
      </c>
      <c r="M172" s="192"/>
    </row>
    <row r="173" spans="1:13" ht="19.5" customHeight="1" hidden="1">
      <c r="A173" s="244" t="s">
        <v>72</v>
      </c>
      <c r="B173" s="244"/>
      <c r="C173" s="244"/>
      <c r="D173" s="244"/>
      <c r="E173" s="244"/>
      <c r="F173" s="244"/>
      <c r="G173" s="8">
        <v>703</v>
      </c>
      <c r="H173" s="7" t="s">
        <v>31</v>
      </c>
      <c r="I173" s="7" t="s">
        <v>8</v>
      </c>
      <c r="J173" s="150" t="s">
        <v>75</v>
      </c>
      <c r="K173" s="7" t="s">
        <v>66</v>
      </c>
      <c r="L173" s="85">
        <v>202.4</v>
      </c>
      <c r="M173" s="192"/>
    </row>
    <row r="174" spans="1:13" ht="19.5" customHeight="1" hidden="1">
      <c r="A174" s="244" t="s">
        <v>73</v>
      </c>
      <c r="B174" s="244"/>
      <c r="C174" s="244"/>
      <c r="D174" s="244"/>
      <c r="E174" s="244"/>
      <c r="F174" s="244"/>
      <c r="G174" s="8">
        <v>703</v>
      </c>
      <c r="H174" s="7" t="s">
        <v>31</v>
      </c>
      <c r="I174" s="7" t="s">
        <v>8</v>
      </c>
      <c r="J174" s="150" t="s">
        <v>75</v>
      </c>
      <c r="K174" s="7" t="s">
        <v>67</v>
      </c>
      <c r="L174" s="85">
        <v>10</v>
      </c>
      <c r="M174" s="192"/>
    </row>
    <row r="175" spans="1:13" ht="19.5" customHeight="1" hidden="1">
      <c r="A175" s="246" t="s">
        <v>35</v>
      </c>
      <c r="B175" s="247"/>
      <c r="C175" s="247"/>
      <c r="D175" s="247"/>
      <c r="E175" s="247"/>
      <c r="F175" s="248"/>
      <c r="G175" s="8">
        <v>703</v>
      </c>
      <c r="H175" s="7" t="s">
        <v>31</v>
      </c>
      <c r="I175" s="7" t="s">
        <v>8</v>
      </c>
      <c r="J175" s="150" t="s">
        <v>36</v>
      </c>
      <c r="K175" s="7" t="s">
        <v>11</v>
      </c>
      <c r="L175" s="85">
        <f>L176</f>
        <v>284</v>
      </c>
      <c r="M175" s="192"/>
    </row>
    <row r="176" spans="1:13" ht="19.5" customHeight="1" hidden="1">
      <c r="A176" s="246" t="s">
        <v>34</v>
      </c>
      <c r="B176" s="247"/>
      <c r="C176" s="247"/>
      <c r="D176" s="247"/>
      <c r="E176" s="247"/>
      <c r="F176" s="248"/>
      <c r="G176" s="8">
        <v>703</v>
      </c>
      <c r="H176" s="7" t="s">
        <v>31</v>
      </c>
      <c r="I176" s="7" t="s">
        <v>8</v>
      </c>
      <c r="J176" s="150" t="s">
        <v>37</v>
      </c>
      <c r="K176" s="7" t="s">
        <v>9</v>
      </c>
      <c r="L176" s="85">
        <f>L177</f>
        <v>284</v>
      </c>
      <c r="M176" s="192"/>
    </row>
    <row r="177" spans="1:13" ht="19.5" customHeight="1" hidden="1">
      <c r="A177" s="246" t="s">
        <v>77</v>
      </c>
      <c r="B177" s="247"/>
      <c r="C177" s="247"/>
      <c r="D177" s="247"/>
      <c r="E177" s="247"/>
      <c r="F177" s="248"/>
      <c r="G177" s="8">
        <v>703</v>
      </c>
      <c r="H177" s="7" t="s">
        <v>31</v>
      </c>
      <c r="I177" s="7" t="s">
        <v>8</v>
      </c>
      <c r="J177" s="150" t="s">
        <v>37</v>
      </c>
      <c r="K177" s="7" t="s">
        <v>76</v>
      </c>
      <c r="L177" s="85">
        <f>199.9+18.2+65.9</f>
        <v>284</v>
      </c>
      <c r="M177" s="192"/>
    </row>
    <row r="178" spans="1:13" ht="34.5" customHeight="1" hidden="1" thickBot="1">
      <c r="A178" s="246" t="s">
        <v>164</v>
      </c>
      <c r="B178" s="283"/>
      <c r="C178" s="283"/>
      <c r="D178" s="283"/>
      <c r="E178" s="283"/>
      <c r="F178" s="284"/>
      <c r="G178" s="8"/>
      <c r="H178" s="7" t="s">
        <v>23</v>
      </c>
      <c r="I178" s="7" t="s">
        <v>21</v>
      </c>
      <c r="J178" s="142" t="s">
        <v>163</v>
      </c>
      <c r="K178" s="7" t="s">
        <v>11</v>
      </c>
      <c r="L178" s="85"/>
      <c r="M178" s="192"/>
    </row>
    <row r="179" spans="1:13" ht="33.75" customHeight="1" hidden="1" thickBot="1">
      <c r="A179" s="238" t="s">
        <v>230</v>
      </c>
      <c r="B179" s="281"/>
      <c r="C179" s="281"/>
      <c r="D179" s="281"/>
      <c r="E179" s="281"/>
      <c r="F179" s="282"/>
      <c r="G179" s="8"/>
      <c r="H179" s="12" t="s">
        <v>23</v>
      </c>
      <c r="I179" s="12" t="s">
        <v>21</v>
      </c>
      <c r="J179" s="142" t="s">
        <v>163</v>
      </c>
      <c r="K179" s="7" t="s">
        <v>225</v>
      </c>
      <c r="L179" s="85"/>
      <c r="M179" s="192"/>
    </row>
    <row r="180" spans="1:13" ht="36.75" customHeight="1" hidden="1" thickBot="1">
      <c r="A180" s="238" t="s">
        <v>231</v>
      </c>
      <c r="B180" s="281"/>
      <c r="C180" s="281"/>
      <c r="D180" s="281"/>
      <c r="E180" s="281"/>
      <c r="F180" s="282"/>
      <c r="G180" s="8"/>
      <c r="H180" s="12" t="s">
        <v>23</v>
      </c>
      <c r="I180" s="12" t="s">
        <v>21</v>
      </c>
      <c r="J180" s="142" t="s">
        <v>163</v>
      </c>
      <c r="K180" s="7" t="s">
        <v>226</v>
      </c>
      <c r="L180" s="85"/>
      <c r="M180" s="192"/>
    </row>
    <row r="181" spans="1:13" ht="48.75" customHeight="1" thickBot="1">
      <c r="A181" s="238" t="s">
        <v>272</v>
      </c>
      <c r="B181" s="281"/>
      <c r="C181" s="281"/>
      <c r="D181" s="281"/>
      <c r="E181" s="281"/>
      <c r="F181" s="282"/>
      <c r="G181" s="8"/>
      <c r="H181" s="12" t="s">
        <v>23</v>
      </c>
      <c r="I181" s="12" t="s">
        <v>21</v>
      </c>
      <c r="J181" s="142" t="s">
        <v>265</v>
      </c>
      <c r="K181" s="7" t="s">
        <v>11</v>
      </c>
      <c r="L181" s="85">
        <f>L182</f>
        <v>54352.01</v>
      </c>
      <c r="M181" s="190">
        <f>M182</f>
        <v>0</v>
      </c>
    </row>
    <row r="182" spans="1:13" ht="36.75" customHeight="1" thickBot="1">
      <c r="A182" s="238" t="s">
        <v>230</v>
      </c>
      <c r="B182" s="281"/>
      <c r="C182" s="281"/>
      <c r="D182" s="281"/>
      <c r="E182" s="281"/>
      <c r="F182" s="282"/>
      <c r="G182" s="8"/>
      <c r="H182" s="12" t="s">
        <v>23</v>
      </c>
      <c r="I182" s="12" t="s">
        <v>21</v>
      </c>
      <c r="J182" s="142" t="s">
        <v>265</v>
      </c>
      <c r="K182" s="7" t="s">
        <v>225</v>
      </c>
      <c r="L182" s="85">
        <v>54352.01</v>
      </c>
      <c r="M182" s="191">
        <v>0</v>
      </c>
    </row>
    <row r="183" spans="1:13" ht="40.5" customHeight="1" thickBot="1">
      <c r="A183" s="245" t="s">
        <v>210</v>
      </c>
      <c r="B183" s="231"/>
      <c r="C183" s="231"/>
      <c r="D183" s="231"/>
      <c r="E183" s="231"/>
      <c r="F183" s="232"/>
      <c r="G183" s="8"/>
      <c r="H183" s="12" t="s">
        <v>23</v>
      </c>
      <c r="I183" s="12" t="s">
        <v>21</v>
      </c>
      <c r="J183" s="143" t="s">
        <v>218</v>
      </c>
      <c r="K183" s="7" t="s">
        <v>11</v>
      </c>
      <c r="L183" s="85">
        <f>L184</f>
        <v>15000</v>
      </c>
      <c r="M183" s="160">
        <f>M184</f>
        <v>15000</v>
      </c>
    </row>
    <row r="184" spans="1:13" ht="36.75" customHeight="1" thickBot="1">
      <c r="A184" s="238" t="s">
        <v>230</v>
      </c>
      <c r="B184" s="281"/>
      <c r="C184" s="281"/>
      <c r="D184" s="281"/>
      <c r="E184" s="281"/>
      <c r="F184" s="282"/>
      <c r="G184" s="8"/>
      <c r="H184" s="12" t="s">
        <v>23</v>
      </c>
      <c r="I184" s="12" t="s">
        <v>21</v>
      </c>
      <c r="J184" s="143" t="s">
        <v>218</v>
      </c>
      <c r="K184" s="7" t="s">
        <v>225</v>
      </c>
      <c r="L184" s="85">
        <v>15000</v>
      </c>
      <c r="M184" s="161">
        <v>15000</v>
      </c>
    </row>
    <row r="185" spans="1:13" ht="36.75" customHeight="1" hidden="1" thickBot="1">
      <c r="A185" s="238" t="s">
        <v>231</v>
      </c>
      <c r="B185" s="281"/>
      <c r="C185" s="281"/>
      <c r="D185" s="281"/>
      <c r="E185" s="281"/>
      <c r="F185" s="282"/>
      <c r="G185" s="8"/>
      <c r="H185" s="12" t="s">
        <v>23</v>
      </c>
      <c r="I185" s="12" t="s">
        <v>21</v>
      </c>
      <c r="J185" s="143" t="s">
        <v>218</v>
      </c>
      <c r="K185" s="7" t="s">
        <v>226</v>
      </c>
      <c r="L185" s="85"/>
      <c r="M185" s="161"/>
    </row>
    <row r="186" spans="1:13" ht="19.5" customHeight="1" thickBot="1">
      <c r="A186" s="253" t="s">
        <v>180</v>
      </c>
      <c r="B186" s="297"/>
      <c r="C186" s="297"/>
      <c r="D186" s="297"/>
      <c r="E186" s="297"/>
      <c r="F186" s="298"/>
      <c r="G186" s="8"/>
      <c r="H186" s="4" t="s">
        <v>31</v>
      </c>
      <c r="I186" s="4" t="s">
        <v>9</v>
      </c>
      <c r="J186" s="4" t="s">
        <v>160</v>
      </c>
      <c r="K186" s="4" t="s">
        <v>11</v>
      </c>
      <c r="L186" s="84">
        <f>L187+L219</f>
        <v>6053884.380000001</v>
      </c>
      <c r="M186" s="84">
        <f>M187+M219</f>
        <v>5969878.3100000005</v>
      </c>
    </row>
    <row r="187" spans="1:13" ht="19.5" customHeight="1" thickBot="1">
      <c r="A187" s="253" t="s">
        <v>181</v>
      </c>
      <c r="B187" s="297"/>
      <c r="C187" s="297"/>
      <c r="D187" s="297"/>
      <c r="E187" s="297"/>
      <c r="F187" s="298"/>
      <c r="G187" s="8"/>
      <c r="H187" s="4" t="s">
        <v>31</v>
      </c>
      <c r="I187" s="4" t="s">
        <v>8</v>
      </c>
      <c r="J187" s="4" t="s">
        <v>160</v>
      </c>
      <c r="K187" s="4" t="s">
        <v>11</v>
      </c>
      <c r="L187" s="183">
        <f>L191+L199+L217</f>
        <v>4340654.010000001</v>
      </c>
      <c r="M187" s="183">
        <f>M191+M199+M217</f>
        <v>4256647.94</v>
      </c>
    </row>
    <row r="188" spans="1:13" ht="19.5" customHeight="1" hidden="1" thickBot="1">
      <c r="A188" s="253"/>
      <c r="B188" s="283"/>
      <c r="C188" s="283"/>
      <c r="D188" s="283"/>
      <c r="E188" s="283"/>
      <c r="F188" s="284"/>
      <c r="G188" s="8"/>
      <c r="H188" s="7" t="s">
        <v>31</v>
      </c>
      <c r="I188" s="7" t="s">
        <v>8</v>
      </c>
      <c r="J188" s="4"/>
      <c r="K188" s="4"/>
      <c r="L188" s="84"/>
      <c r="M188" s="192"/>
    </row>
    <row r="189" spans="1:13" ht="19.5" customHeight="1" hidden="1" thickBot="1">
      <c r="A189" s="246" t="s">
        <v>199</v>
      </c>
      <c r="B189" s="295"/>
      <c r="C189" s="295"/>
      <c r="D189" s="295"/>
      <c r="E189" s="295"/>
      <c r="F189" s="296"/>
      <c r="G189" s="8"/>
      <c r="H189" s="7" t="s">
        <v>31</v>
      </c>
      <c r="I189" s="7" t="s">
        <v>8</v>
      </c>
      <c r="J189" s="7" t="s">
        <v>198</v>
      </c>
      <c r="K189" s="7" t="s">
        <v>11</v>
      </c>
      <c r="L189" s="85">
        <f>L190</f>
        <v>0</v>
      </c>
      <c r="M189" s="192"/>
    </row>
    <row r="190" spans="1:13" ht="30.75" customHeight="1" hidden="1" thickBot="1">
      <c r="A190" s="246" t="s">
        <v>110</v>
      </c>
      <c r="B190" s="295"/>
      <c r="C190" s="295"/>
      <c r="D190" s="295"/>
      <c r="E190" s="295"/>
      <c r="F190" s="296"/>
      <c r="G190" s="8"/>
      <c r="H190" s="7" t="s">
        <v>31</v>
      </c>
      <c r="I190" s="7" t="s">
        <v>8</v>
      </c>
      <c r="J190" s="7" t="s">
        <v>198</v>
      </c>
      <c r="K190" s="7" t="s">
        <v>65</v>
      </c>
      <c r="L190" s="85">
        <v>0</v>
      </c>
      <c r="M190" s="192"/>
    </row>
    <row r="191" spans="1:13" ht="56.25" customHeight="1" thickBot="1">
      <c r="A191" s="246" t="s">
        <v>200</v>
      </c>
      <c r="B191" s="295"/>
      <c r="C191" s="295"/>
      <c r="D191" s="295"/>
      <c r="E191" s="295"/>
      <c r="F191" s="296"/>
      <c r="G191" s="8"/>
      <c r="H191" s="7" t="s">
        <v>31</v>
      </c>
      <c r="I191" s="7" t="s">
        <v>8</v>
      </c>
      <c r="J191" s="7" t="s">
        <v>201</v>
      </c>
      <c r="K191" s="7" t="s">
        <v>11</v>
      </c>
      <c r="L191" s="84">
        <f>L192+L196</f>
        <v>495905.76</v>
      </c>
      <c r="M191" s="84">
        <f>M192+M196</f>
        <v>495905.76</v>
      </c>
    </row>
    <row r="192" spans="1:13" ht="68.25" customHeight="1" thickBot="1">
      <c r="A192" s="238" t="s">
        <v>223</v>
      </c>
      <c r="B192" s="281"/>
      <c r="C192" s="281"/>
      <c r="D192" s="281"/>
      <c r="E192" s="281"/>
      <c r="F192" s="282"/>
      <c r="G192" s="8"/>
      <c r="H192" s="7" t="s">
        <v>31</v>
      </c>
      <c r="I192" s="7" t="s">
        <v>8</v>
      </c>
      <c r="J192" s="7" t="s">
        <v>201</v>
      </c>
      <c r="K192" s="7" t="s">
        <v>221</v>
      </c>
      <c r="L192" s="85">
        <f>380880+115025.76</f>
        <v>495905.76</v>
      </c>
      <c r="M192" s="192">
        <f>380880+115025.76</f>
        <v>495905.76</v>
      </c>
    </row>
    <row r="193" spans="1:13" ht="18.75" customHeight="1" hidden="1" thickBot="1">
      <c r="A193" s="238" t="s">
        <v>235</v>
      </c>
      <c r="B193" s="281"/>
      <c r="C193" s="281"/>
      <c r="D193" s="281"/>
      <c r="E193" s="281"/>
      <c r="F193" s="282"/>
      <c r="G193" s="8"/>
      <c r="H193" s="7" t="s">
        <v>31</v>
      </c>
      <c r="I193" s="7" t="s">
        <v>8</v>
      </c>
      <c r="J193" s="7" t="s">
        <v>201</v>
      </c>
      <c r="K193" s="7" t="s">
        <v>229</v>
      </c>
      <c r="L193" s="85"/>
      <c r="M193" s="192"/>
    </row>
    <row r="194" spans="1:13" ht="20.25" customHeight="1" hidden="1" thickBot="1">
      <c r="A194" s="246" t="s">
        <v>169</v>
      </c>
      <c r="B194" s="295"/>
      <c r="C194" s="295"/>
      <c r="D194" s="295"/>
      <c r="E194" s="295"/>
      <c r="F194" s="296"/>
      <c r="G194" s="8"/>
      <c r="H194" s="7" t="s">
        <v>31</v>
      </c>
      <c r="I194" s="7" t="s">
        <v>8</v>
      </c>
      <c r="J194" s="7" t="s">
        <v>201</v>
      </c>
      <c r="K194" s="7" t="s">
        <v>76</v>
      </c>
      <c r="L194" s="85">
        <v>326880</v>
      </c>
      <c r="M194" s="192"/>
    </row>
    <row r="195" spans="1:13" ht="30.75" customHeight="1" hidden="1" thickBot="1">
      <c r="A195" s="246" t="s">
        <v>170</v>
      </c>
      <c r="B195" s="295"/>
      <c r="C195" s="295"/>
      <c r="D195" s="295"/>
      <c r="E195" s="295"/>
      <c r="F195" s="296"/>
      <c r="G195" s="8"/>
      <c r="H195" s="7" t="s">
        <v>31</v>
      </c>
      <c r="I195" s="7" t="s">
        <v>8</v>
      </c>
      <c r="J195" s="7" t="s">
        <v>201</v>
      </c>
      <c r="K195" s="7" t="s">
        <v>171</v>
      </c>
      <c r="L195" s="85">
        <v>98717.76</v>
      </c>
      <c r="M195" s="192"/>
    </row>
    <row r="196" spans="1:13" ht="30.75" customHeight="1" hidden="1" thickBot="1">
      <c r="A196" s="238" t="s">
        <v>230</v>
      </c>
      <c r="B196" s="281"/>
      <c r="C196" s="281"/>
      <c r="D196" s="281"/>
      <c r="E196" s="281"/>
      <c r="F196" s="282"/>
      <c r="G196" s="8"/>
      <c r="H196" s="7" t="s">
        <v>31</v>
      </c>
      <c r="I196" s="7" t="s">
        <v>8</v>
      </c>
      <c r="J196" s="7" t="s">
        <v>201</v>
      </c>
      <c r="K196" s="7" t="s">
        <v>225</v>
      </c>
      <c r="L196" s="85">
        <f>L197</f>
        <v>0</v>
      </c>
      <c r="M196" s="192">
        <f>M197</f>
        <v>0</v>
      </c>
    </row>
    <row r="197" spans="1:13" ht="30.75" customHeight="1" hidden="1" thickBot="1">
      <c r="A197" s="238" t="s">
        <v>231</v>
      </c>
      <c r="B197" s="281"/>
      <c r="C197" s="281"/>
      <c r="D197" s="281"/>
      <c r="E197" s="281"/>
      <c r="F197" s="282"/>
      <c r="G197" s="8"/>
      <c r="H197" s="7" t="s">
        <v>31</v>
      </c>
      <c r="I197" s="7" t="s">
        <v>8</v>
      </c>
      <c r="J197" s="7" t="s">
        <v>201</v>
      </c>
      <c r="K197" s="7" t="s">
        <v>226</v>
      </c>
      <c r="L197" s="85">
        <v>0</v>
      </c>
      <c r="M197" s="192">
        <v>0</v>
      </c>
    </row>
    <row r="198" spans="1:13" ht="30.75" customHeight="1" hidden="1" thickBot="1">
      <c r="A198" s="246" t="s">
        <v>110</v>
      </c>
      <c r="B198" s="295"/>
      <c r="C198" s="295"/>
      <c r="D198" s="295"/>
      <c r="E198" s="295"/>
      <c r="F198" s="296"/>
      <c r="G198" s="8"/>
      <c r="H198" s="7" t="s">
        <v>31</v>
      </c>
      <c r="I198" s="7" t="s">
        <v>8</v>
      </c>
      <c r="J198" s="7" t="s">
        <v>201</v>
      </c>
      <c r="K198" s="7" t="s">
        <v>65</v>
      </c>
      <c r="L198" s="85">
        <v>18772.24</v>
      </c>
      <c r="M198" s="192"/>
    </row>
    <row r="199" spans="1:13" ht="38.25" customHeight="1" thickBot="1">
      <c r="A199" s="246" t="s">
        <v>168</v>
      </c>
      <c r="B199" s="247"/>
      <c r="C199" s="247"/>
      <c r="D199" s="247"/>
      <c r="E199" s="247"/>
      <c r="F199" s="248"/>
      <c r="G199" s="8"/>
      <c r="H199" s="7" t="s">
        <v>31</v>
      </c>
      <c r="I199" s="7" t="s">
        <v>8</v>
      </c>
      <c r="J199" s="7" t="s">
        <v>167</v>
      </c>
      <c r="K199" s="7" t="s">
        <v>11</v>
      </c>
      <c r="L199" s="84">
        <f>L200+L204+L207</f>
        <v>3416506.68</v>
      </c>
      <c r="M199" s="84">
        <f>M200+M204+M207</f>
        <v>3416506.68</v>
      </c>
    </row>
    <row r="200" spans="1:13" ht="63.75" customHeight="1" thickBot="1">
      <c r="A200" s="238" t="s">
        <v>223</v>
      </c>
      <c r="B200" s="281"/>
      <c r="C200" s="281"/>
      <c r="D200" s="281"/>
      <c r="E200" s="281"/>
      <c r="F200" s="282"/>
      <c r="G200" s="8"/>
      <c r="H200" s="7" t="s">
        <v>31</v>
      </c>
      <c r="I200" s="7" t="s">
        <v>8</v>
      </c>
      <c r="J200" s="7" t="s">
        <v>167</v>
      </c>
      <c r="K200" s="7" t="s">
        <v>221</v>
      </c>
      <c r="L200" s="85">
        <f>2232397.58+674184.1</f>
        <v>2906581.68</v>
      </c>
      <c r="M200" s="192">
        <v>2906581.68</v>
      </c>
    </row>
    <row r="201" spans="1:14" ht="23.25" customHeight="1" hidden="1" thickBot="1">
      <c r="A201" s="238" t="s">
        <v>235</v>
      </c>
      <c r="B201" s="281"/>
      <c r="C201" s="281"/>
      <c r="D201" s="281"/>
      <c r="E201" s="281"/>
      <c r="F201" s="282"/>
      <c r="G201" s="8"/>
      <c r="H201" s="7" t="s">
        <v>31</v>
      </c>
      <c r="I201" s="7" t="s">
        <v>8</v>
      </c>
      <c r="J201" s="7" t="s">
        <v>167</v>
      </c>
      <c r="K201" s="7" t="s">
        <v>229</v>
      </c>
      <c r="L201" s="85"/>
      <c r="M201" s="192"/>
      <c r="N201" t="s">
        <v>242</v>
      </c>
    </row>
    <row r="202" spans="1:13" ht="19.5" customHeight="1" hidden="1" thickBot="1">
      <c r="A202" s="246" t="s">
        <v>169</v>
      </c>
      <c r="B202" s="247"/>
      <c r="C202" s="247"/>
      <c r="D202" s="247"/>
      <c r="E202" s="247"/>
      <c r="F202" s="248"/>
      <c r="G202" s="8"/>
      <c r="H202" s="7" t="s">
        <v>31</v>
      </c>
      <c r="I202" s="7" t="s">
        <v>8</v>
      </c>
      <c r="J202" s="7" t="s">
        <v>167</v>
      </c>
      <c r="K202" s="7" t="s">
        <v>76</v>
      </c>
      <c r="L202" s="85">
        <v>653760</v>
      </c>
      <c r="M202" s="192"/>
    </row>
    <row r="203" spans="1:13" ht="48" customHeight="1" hidden="1" thickBot="1">
      <c r="A203" s="246" t="s">
        <v>170</v>
      </c>
      <c r="B203" s="283"/>
      <c r="C203" s="283"/>
      <c r="D203" s="283"/>
      <c r="E203" s="283"/>
      <c r="F203" s="284"/>
      <c r="G203" s="8"/>
      <c r="H203" s="7" t="s">
        <v>31</v>
      </c>
      <c r="I203" s="7" t="s">
        <v>8</v>
      </c>
      <c r="J203" s="7" t="s">
        <v>167</v>
      </c>
      <c r="K203" s="7" t="s">
        <v>171</v>
      </c>
      <c r="L203" s="87">
        <v>197435.52</v>
      </c>
      <c r="M203" s="192"/>
    </row>
    <row r="204" spans="1:13" ht="35.25" customHeight="1">
      <c r="A204" s="238" t="s">
        <v>230</v>
      </c>
      <c r="B204" s="281"/>
      <c r="C204" s="281"/>
      <c r="D204" s="281"/>
      <c r="E204" s="281"/>
      <c r="F204" s="282"/>
      <c r="G204" s="8"/>
      <c r="H204" s="7" t="s">
        <v>31</v>
      </c>
      <c r="I204" s="7" t="s">
        <v>8</v>
      </c>
      <c r="J204" s="7" t="s">
        <v>167</v>
      </c>
      <c r="K204" s="7" t="s">
        <v>225</v>
      </c>
      <c r="L204" s="87">
        <f>68000+435000</f>
        <v>503000</v>
      </c>
      <c r="M204" s="192">
        <f>68000+435000</f>
        <v>503000</v>
      </c>
    </row>
    <row r="205" spans="1:13" ht="33.75" customHeight="1" hidden="1">
      <c r="A205" s="238" t="s">
        <v>231</v>
      </c>
      <c r="B205" s="281"/>
      <c r="C205" s="281"/>
      <c r="D205" s="281"/>
      <c r="E205" s="281"/>
      <c r="F205" s="282"/>
      <c r="G205" s="8"/>
      <c r="H205" s="7" t="s">
        <v>31</v>
      </c>
      <c r="I205" s="7" t="s">
        <v>8</v>
      </c>
      <c r="J205" s="7" t="s">
        <v>167</v>
      </c>
      <c r="K205" s="7" t="s">
        <v>226</v>
      </c>
      <c r="L205" s="87"/>
      <c r="M205" s="192"/>
    </row>
    <row r="206" spans="1:13" ht="38.25" customHeight="1" hidden="1">
      <c r="A206" s="245" t="s">
        <v>110</v>
      </c>
      <c r="B206" s="231"/>
      <c r="C206" s="231"/>
      <c r="D206" s="231"/>
      <c r="E206" s="231"/>
      <c r="F206" s="232"/>
      <c r="G206" s="8"/>
      <c r="H206" s="7" t="s">
        <v>31</v>
      </c>
      <c r="I206" s="7" t="s">
        <v>8</v>
      </c>
      <c r="J206" s="7" t="s">
        <v>167</v>
      </c>
      <c r="K206" s="7" t="s">
        <v>65</v>
      </c>
      <c r="L206" s="88">
        <f>845672.08+122085.37</f>
        <v>967757.45</v>
      </c>
      <c r="M206" s="192"/>
    </row>
    <row r="207" spans="1:13" ht="15.75">
      <c r="A207" s="246" t="s">
        <v>233</v>
      </c>
      <c r="B207" s="283"/>
      <c r="C207" s="283"/>
      <c r="D207" s="283"/>
      <c r="E207" s="283"/>
      <c r="F207" s="284"/>
      <c r="G207" s="8"/>
      <c r="H207" s="7" t="s">
        <v>31</v>
      </c>
      <c r="I207" s="7" t="s">
        <v>8</v>
      </c>
      <c r="J207" s="7" t="s">
        <v>167</v>
      </c>
      <c r="K207" s="7" t="s">
        <v>227</v>
      </c>
      <c r="L207" s="91">
        <v>6925</v>
      </c>
      <c r="M207" s="192">
        <v>6925</v>
      </c>
    </row>
    <row r="208" spans="1:13" ht="15.75" hidden="1">
      <c r="A208" s="246" t="s">
        <v>234</v>
      </c>
      <c r="B208" s="283"/>
      <c r="C208" s="283"/>
      <c r="D208" s="283"/>
      <c r="E208" s="283"/>
      <c r="F208" s="284"/>
      <c r="G208" s="8"/>
      <c r="H208" s="7" t="s">
        <v>31</v>
      </c>
      <c r="I208" s="7" t="s">
        <v>8</v>
      </c>
      <c r="J208" s="7" t="s">
        <v>167</v>
      </c>
      <c r="K208" s="7" t="s">
        <v>228</v>
      </c>
      <c r="L208" s="133"/>
      <c r="M208" s="192"/>
    </row>
    <row r="209" spans="1:13" ht="25.5" customHeight="1" hidden="1">
      <c r="A209" s="245" t="s">
        <v>90</v>
      </c>
      <c r="B209" s="281"/>
      <c r="C209" s="281"/>
      <c r="D209" s="281"/>
      <c r="E209" s="281"/>
      <c r="F209" s="282"/>
      <c r="G209" s="8"/>
      <c r="H209" s="7" t="s">
        <v>31</v>
      </c>
      <c r="I209" s="7" t="s">
        <v>8</v>
      </c>
      <c r="J209" s="7" t="s">
        <v>167</v>
      </c>
      <c r="K209" s="7" t="s">
        <v>66</v>
      </c>
      <c r="L209" s="91">
        <v>4000</v>
      </c>
      <c r="M209" s="195"/>
    </row>
    <row r="210" spans="1:13" ht="19.5" customHeight="1" hidden="1" thickBot="1">
      <c r="A210" s="246" t="s">
        <v>191</v>
      </c>
      <c r="B210" s="283"/>
      <c r="C210" s="283"/>
      <c r="D210" s="283"/>
      <c r="E210" s="283"/>
      <c r="F210" s="284"/>
      <c r="G210" s="8"/>
      <c r="H210" s="54" t="s">
        <v>31</v>
      </c>
      <c r="I210" s="54" t="s">
        <v>8</v>
      </c>
      <c r="J210" s="7" t="s">
        <v>167</v>
      </c>
      <c r="K210" s="54" t="s">
        <v>67</v>
      </c>
      <c r="L210" s="90">
        <v>0</v>
      </c>
      <c r="M210" s="195"/>
    </row>
    <row r="211" spans="1:13" ht="19.5" customHeight="1" hidden="1" thickBot="1">
      <c r="A211" s="246" t="s">
        <v>147</v>
      </c>
      <c r="B211" s="283"/>
      <c r="C211" s="283"/>
      <c r="D211" s="283"/>
      <c r="E211" s="283"/>
      <c r="F211" s="284"/>
      <c r="G211" s="8"/>
      <c r="H211" s="54" t="s">
        <v>31</v>
      </c>
      <c r="I211" s="54" t="s">
        <v>8</v>
      </c>
      <c r="J211" s="7" t="s">
        <v>167</v>
      </c>
      <c r="K211" s="54" t="s">
        <v>135</v>
      </c>
      <c r="L211" s="107">
        <v>1000</v>
      </c>
      <c r="M211" s="192"/>
    </row>
    <row r="212" spans="1:13" ht="51" customHeight="1" hidden="1">
      <c r="A212" s="246" t="s">
        <v>202</v>
      </c>
      <c r="B212" s="283"/>
      <c r="C212" s="283"/>
      <c r="D212" s="283"/>
      <c r="E212" s="283"/>
      <c r="F212" s="284"/>
      <c r="G212" s="8"/>
      <c r="H212" s="18" t="s">
        <v>31</v>
      </c>
      <c r="I212" s="18" t="s">
        <v>8</v>
      </c>
      <c r="J212" s="7" t="s">
        <v>203</v>
      </c>
      <c r="K212" s="54" t="s">
        <v>11</v>
      </c>
      <c r="L212" s="106">
        <f>L213</f>
        <v>0</v>
      </c>
      <c r="M212" s="192"/>
    </row>
    <row r="213" spans="1:13" ht="41.25" customHeight="1" hidden="1" thickBot="1">
      <c r="A213" s="246" t="s">
        <v>204</v>
      </c>
      <c r="B213" s="283"/>
      <c r="C213" s="283"/>
      <c r="D213" s="283"/>
      <c r="E213" s="283"/>
      <c r="F213" s="284"/>
      <c r="G213" s="8"/>
      <c r="H213" s="18" t="s">
        <v>31</v>
      </c>
      <c r="I213" s="18" t="s">
        <v>8</v>
      </c>
      <c r="J213" s="7" t="s">
        <v>203</v>
      </c>
      <c r="K213" s="54" t="s">
        <v>205</v>
      </c>
      <c r="L213" s="107">
        <v>0</v>
      </c>
      <c r="M213" s="192"/>
    </row>
    <row r="214" spans="1:13" ht="20.25" customHeight="1" hidden="1">
      <c r="A214" s="292" t="s">
        <v>243</v>
      </c>
      <c r="B214" s="293"/>
      <c r="C214" s="293"/>
      <c r="D214" s="293"/>
      <c r="E214" s="293"/>
      <c r="F214" s="294"/>
      <c r="G214" s="8"/>
      <c r="H214" s="7" t="s">
        <v>31</v>
      </c>
      <c r="I214" s="7" t="s">
        <v>8</v>
      </c>
      <c r="J214" s="135" t="s">
        <v>244</v>
      </c>
      <c r="K214" s="135" t="s">
        <v>11</v>
      </c>
      <c r="L214" s="136">
        <f>L215</f>
        <v>0</v>
      </c>
      <c r="M214" s="192"/>
    </row>
    <row r="215" spans="1:13" ht="33" customHeight="1" hidden="1">
      <c r="A215" s="238" t="s">
        <v>231</v>
      </c>
      <c r="B215" s="281"/>
      <c r="C215" s="281"/>
      <c r="D215" s="281"/>
      <c r="E215" s="281"/>
      <c r="F215" s="282"/>
      <c r="G215" s="8"/>
      <c r="H215" s="7" t="s">
        <v>31</v>
      </c>
      <c r="I215" s="7" t="s">
        <v>8</v>
      </c>
      <c r="J215" s="137" t="s">
        <v>244</v>
      </c>
      <c r="K215" s="138">
        <v>200</v>
      </c>
      <c r="L215" s="91">
        <f>L216</f>
        <v>0</v>
      </c>
      <c r="M215" s="192"/>
    </row>
    <row r="216" spans="1:13" ht="38.25" customHeight="1" hidden="1" thickBot="1">
      <c r="A216" s="245" t="s">
        <v>110</v>
      </c>
      <c r="B216" s="231"/>
      <c r="C216" s="231"/>
      <c r="D216" s="231"/>
      <c r="E216" s="231"/>
      <c r="F216" s="232"/>
      <c r="G216" s="8"/>
      <c r="H216" s="7" t="s">
        <v>31</v>
      </c>
      <c r="I216" s="7" t="s">
        <v>8</v>
      </c>
      <c r="J216" s="139" t="s">
        <v>244</v>
      </c>
      <c r="K216" s="140">
        <v>240</v>
      </c>
      <c r="L216" s="133"/>
      <c r="M216" s="192"/>
    </row>
    <row r="217" spans="1:13" ht="53.25" customHeight="1">
      <c r="A217" s="245" t="s">
        <v>298</v>
      </c>
      <c r="B217" s="281"/>
      <c r="C217" s="281"/>
      <c r="D217" s="281"/>
      <c r="E217" s="281"/>
      <c r="F217" s="282"/>
      <c r="G217" s="8"/>
      <c r="H217" s="7" t="s">
        <v>31</v>
      </c>
      <c r="I217" s="7" t="s">
        <v>8</v>
      </c>
      <c r="J217" s="7" t="s">
        <v>300</v>
      </c>
      <c r="K217" s="158" t="s">
        <v>11</v>
      </c>
      <c r="L217" s="212">
        <f>L218</f>
        <v>428241.57</v>
      </c>
      <c r="M217" s="215">
        <f>M218</f>
        <v>344235.5</v>
      </c>
    </row>
    <row r="218" spans="1:13" ht="38.25" customHeight="1">
      <c r="A218" s="238" t="s">
        <v>230</v>
      </c>
      <c r="B218" s="281"/>
      <c r="C218" s="281"/>
      <c r="D218" s="281"/>
      <c r="E218" s="281"/>
      <c r="F218" s="282"/>
      <c r="G218" s="8"/>
      <c r="H218" s="7" t="s">
        <v>31</v>
      </c>
      <c r="I218" s="7" t="s">
        <v>8</v>
      </c>
      <c r="J218" s="7" t="s">
        <v>300</v>
      </c>
      <c r="K218" s="203">
        <v>200</v>
      </c>
      <c r="L218" s="133">
        <f>16422.12+411819.45</f>
        <v>428241.57</v>
      </c>
      <c r="M218" s="192">
        <f>16422.12+327813.38</f>
        <v>344235.5</v>
      </c>
    </row>
    <row r="219" spans="1:13" ht="24.75" customHeight="1">
      <c r="A219" s="258" t="s">
        <v>261</v>
      </c>
      <c r="B219" s="285"/>
      <c r="C219" s="285"/>
      <c r="D219" s="285"/>
      <c r="E219" s="285"/>
      <c r="F219" s="286"/>
      <c r="G219" s="8"/>
      <c r="H219" s="7" t="s">
        <v>31</v>
      </c>
      <c r="I219" s="7" t="s">
        <v>19</v>
      </c>
      <c r="J219" s="7" t="s">
        <v>160</v>
      </c>
      <c r="K219" s="158" t="s">
        <v>11</v>
      </c>
      <c r="L219" s="104">
        <f>L220</f>
        <v>1713230.37</v>
      </c>
      <c r="M219" s="196">
        <f>M220</f>
        <v>1713230.37</v>
      </c>
    </row>
    <row r="220" spans="1:13" ht="38.25" customHeight="1">
      <c r="A220" s="246" t="s">
        <v>168</v>
      </c>
      <c r="B220" s="247"/>
      <c r="C220" s="247"/>
      <c r="D220" s="247"/>
      <c r="E220" s="247"/>
      <c r="F220" s="248"/>
      <c r="G220" s="8"/>
      <c r="H220" s="7" t="s">
        <v>31</v>
      </c>
      <c r="I220" s="7" t="s">
        <v>19</v>
      </c>
      <c r="J220" s="7" t="s">
        <v>167</v>
      </c>
      <c r="K220" s="158" t="s">
        <v>11</v>
      </c>
      <c r="L220" s="91">
        <f>L221+L223</f>
        <v>1713230.37</v>
      </c>
      <c r="M220" s="197">
        <f>M221+M223</f>
        <v>1713230.37</v>
      </c>
    </row>
    <row r="221" spans="1:13" ht="69" customHeight="1">
      <c r="A221" s="238" t="s">
        <v>223</v>
      </c>
      <c r="B221" s="281"/>
      <c r="C221" s="281"/>
      <c r="D221" s="281"/>
      <c r="E221" s="281"/>
      <c r="F221" s="282"/>
      <c r="G221" s="8"/>
      <c r="H221" s="162" t="s">
        <v>31</v>
      </c>
      <c r="I221" s="162" t="s">
        <v>19</v>
      </c>
      <c r="J221" s="162" t="s">
        <v>167</v>
      </c>
      <c r="K221" s="140">
        <v>100</v>
      </c>
      <c r="L221" s="201">
        <v>1576130.37</v>
      </c>
      <c r="M221" s="202">
        <v>1576130.37</v>
      </c>
    </row>
    <row r="222" spans="1:13" ht="27" customHeight="1" hidden="1">
      <c r="A222" s="238" t="s">
        <v>235</v>
      </c>
      <c r="B222" s="281"/>
      <c r="C222" s="281"/>
      <c r="D222" s="281"/>
      <c r="E222" s="281"/>
      <c r="F222" s="282"/>
      <c r="G222" s="8"/>
      <c r="H222" s="7" t="s">
        <v>31</v>
      </c>
      <c r="I222" s="7" t="s">
        <v>19</v>
      </c>
      <c r="J222" s="7" t="s">
        <v>167</v>
      </c>
      <c r="K222" s="140">
        <v>110</v>
      </c>
      <c r="L222" s="91"/>
      <c r="M222" s="195"/>
    </row>
    <row r="223" spans="1:13" ht="38.25" customHeight="1" thickBot="1">
      <c r="A223" s="238" t="s">
        <v>230</v>
      </c>
      <c r="B223" s="281"/>
      <c r="C223" s="281"/>
      <c r="D223" s="281"/>
      <c r="E223" s="281"/>
      <c r="F223" s="282"/>
      <c r="G223" s="8"/>
      <c r="H223" s="7" t="s">
        <v>31</v>
      </c>
      <c r="I223" s="7" t="s">
        <v>19</v>
      </c>
      <c r="J223" s="7" t="s">
        <v>167</v>
      </c>
      <c r="K223" s="203">
        <v>200</v>
      </c>
      <c r="L223" s="91">
        <v>137100</v>
      </c>
      <c r="M223" s="195">
        <v>137100</v>
      </c>
    </row>
    <row r="224" spans="1:13" ht="38.25" customHeight="1" hidden="1" thickBot="1">
      <c r="A224" s="238" t="s">
        <v>231</v>
      </c>
      <c r="B224" s="281"/>
      <c r="C224" s="281"/>
      <c r="D224" s="281"/>
      <c r="E224" s="281"/>
      <c r="F224" s="282"/>
      <c r="G224" s="8"/>
      <c r="H224" s="7" t="s">
        <v>31</v>
      </c>
      <c r="I224" s="7" t="s">
        <v>19</v>
      </c>
      <c r="J224" s="7" t="s">
        <v>167</v>
      </c>
      <c r="K224" s="158" t="s">
        <v>226</v>
      </c>
      <c r="L224" s="90"/>
      <c r="M224" s="198"/>
    </row>
    <row r="225" spans="1:13" ht="19.5" customHeight="1" thickBot="1">
      <c r="A225" s="253" t="s">
        <v>44</v>
      </c>
      <c r="B225" s="256"/>
      <c r="C225" s="256"/>
      <c r="D225" s="256"/>
      <c r="E225" s="256"/>
      <c r="F225" s="257"/>
      <c r="G225" s="8">
        <v>703</v>
      </c>
      <c r="H225" s="4" t="s">
        <v>78</v>
      </c>
      <c r="I225" s="4" t="s">
        <v>9</v>
      </c>
      <c r="J225" s="4" t="s">
        <v>160</v>
      </c>
      <c r="K225" s="4" t="s">
        <v>11</v>
      </c>
      <c r="L225" s="84">
        <f>L231+L226+L282</f>
        <v>140000</v>
      </c>
      <c r="M225" s="84">
        <f>M231+M226+M282</f>
        <v>140000</v>
      </c>
    </row>
    <row r="226" spans="1:13" ht="19.5" customHeight="1" thickBot="1">
      <c r="A226" s="246" t="s">
        <v>143</v>
      </c>
      <c r="B226" s="247"/>
      <c r="C226" s="247"/>
      <c r="D226" s="247"/>
      <c r="E226" s="247"/>
      <c r="F226" s="248"/>
      <c r="G226" s="8">
        <v>703</v>
      </c>
      <c r="H226" s="7" t="s">
        <v>78</v>
      </c>
      <c r="I226" s="7" t="s">
        <v>8</v>
      </c>
      <c r="J226" s="7" t="s">
        <v>165</v>
      </c>
      <c r="K226" s="7" t="s">
        <v>11</v>
      </c>
      <c r="L226" s="85">
        <f>L227</f>
        <v>140000</v>
      </c>
      <c r="M226" s="192">
        <f>M227</f>
        <v>140000</v>
      </c>
    </row>
    <row r="227" spans="1:13" ht="31.5" customHeight="1" thickBot="1">
      <c r="A227" s="246" t="s">
        <v>166</v>
      </c>
      <c r="B227" s="247"/>
      <c r="C227" s="247"/>
      <c r="D227" s="247"/>
      <c r="E227" s="247"/>
      <c r="F227" s="248"/>
      <c r="G227" s="8">
        <v>703</v>
      </c>
      <c r="H227" s="7" t="s">
        <v>78</v>
      </c>
      <c r="I227" s="7" t="s">
        <v>8</v>
      </c>
      <c r="J227" s="7" t="s">
        <v>165</v>
      </c>
      <c r="K227" s="7" t="s">
        <v>11</v>
      </c>
      <c r="L227" s="85">
        <f>L228</f>
        <v>140000</v>
      </c>
      <c r="M227" s="192">
        <f>M228</f>
        <v>140000</v>
      </c>
    </row>
    <row r="228" spans="1:13" ht="16.5" thickBot="1">
      <c r="A228" s="246" t="s">
        <v>238</v>
      </c>
      <c r="B228" s="283"/>
      <c r="C228" s="283"/>
      <c r="D228" s="283"/>
      <c r="E228" s="283"/>
      <c r="F228" s="284"/>
      <c r="G228" s="8"/>
      <c r="H228" s="7" t="s">
        <v>78</v>
      </c>
      <c r="I228" s="7" t="s">
        <v>8</v>
      </c>
      <c r="J228" s="7" t="s">
        <v>165</v>
      </c>
      <c r="K228" s="7" t="s">
        <v>237</v>
      </c>
      <c r="L228" s="85">
        <v>140000</v>
      </c>
      <c r="M228" s="192">
        <v>140000</v>
      </c>
    </row>
    <row r="229" spans="1:13" ht="16.5" hidden="1" thickBot="1">
      <c r="A229" s="246" t="s">
        <v>239</v>
      </c>
      <c r="B229" s="283"/>
      <c r="C229" s="283"/>
      <c r="D229" s="283"/>
      <c r="E229" s="283"/>
      <c r="F229" s="284"/>
      <c r="G229" s="8"/>
      <c r="H229" s="7" t="s">
        <v>78</v>
      </c>
      <c r="I229" s="7" t="s">
        <v>8</v>
      </c>
      <c r="J229" s="7" t="s">
        <v>165</v>
      </c>
      <c r="K229" s="7" t="s">
        <v>236</v>
      </c>
      <c r="L229" s="85"/>
      <c r="M229" s="79"/>
    </row>
    <row r="230" spans="1:12" ht="18.75" customHeight="1" hidden="1" thickBot="1">
      <c r="A230" s="246" t="s">
        <v>144</v>
      </c>
      <c r="B230" s="247"/>
      <c r="C230" s="247"/>
      <c r="D230" s="247"/>
      <c r="E230" s="247"/>
      <c r="F230" s="248"/>
      <c r="G230" s="8">
        <v>703</v>
      </c>
      <c r="H230" s="7" t="s">
        <v>78</v>
      </c>
      <c r="I230" s="7" t="s">
        <v>8</v>
      </c>
      <c r="J230" s="7" t="s">
        <v>165</v>
      </c>
      <c r="K230" s="7" t="s">
        <v>148</v>
      </c>
      <c r="L230" s="85">
        <v>191361.84</v>
      </c>
    </row>
    <row r="231" spans="1:12" ht="19.5" customHeight="1" hidden="1" thickBot="1">
      <c r="A231" s="267" t="s">
        <v>45</v>
      </c>
      <c r="B231" s="268"/>
      <c r="C231" s="268"/>
      <c r="D231" s="268"/>
      <c r="E231" s="268"/>
      <c r="F231" s="269"/>
      <c r="G231" s="7">
        <v>703</v>
      </c>
      <c r="H231" s="4" t="s">
        <v>78</v>
      </c>
      <c r="I231" s="4" t="s">
        <v>21</v>
      </c>
      <c r="J231" s="4" t="s">
        <v>160</v>
      </c>
      <c r="K231" s="4" t="s">
        <v>11</v>
      </c>
      <c r="L231" s="84">
        <f>L232+L234+L236+L238</f>
        <v>0</v>
      </c>
    </row>
    <row r="232" spans="1:12" ht="82.5" customHeight="1" hidden="1">
      <c r="A232" s="238" t="s">
        <v>114</v>
      </c>
      <c r="B232" s="239"/>
      <c r="C232" s="239"/>
      <c r="D232" s="239"/>
      <c r="E232" s="239"/>
      <c r="F232" s="240"/>
      <c r="G232" s="8">
        <v>703</v>
      </c>
      <c r="H232" s="7" t="s">
        <v>78</v>
      </c>
      <c r="I232" s="7" t="s">
        <v>21</v>
      </c>
      <c r="J232" s="29" t="s">
        <v>115</v>
      </c>
      <c r="K232" s="7" t="s">
        <v>11</v>
      </c>
      <c r="L232" s="85">
        <f>L233</f>
        <v>0</v>
      </c>
    </row>
    <row r="233" spans="1:12" ht="17.25" customHeight="1" hidden="1">
      <c r="A233" s="238" t="s">
        <v>99</v>
      </c>
      <c r="B233" s="239"/>
      <c r="C233" s="239"/>
      <c r="D233" s="239"/>
      <c r="E233" s="239"/>
      <c r="F233" s="240"/>
      <c r="G233" s="8">
        <v>703</v>
      </c>
      <c r="H233" s="7" t="s">
        <v>78</v>
      </c>
      <c r="I233" s="7" t="s">
        <v>21</v>
      </c>
      <c r="J233" s="29" t="s">
        <v>115</v>
      </c>
      <c r="K233" s="7" t="s">
        <v>79</v>
      </c>
      <c r="L233" s="85">
        <v>0</v>
      </c>
    </row>
    <row r="234" spans="1:12" ht="95.25" customHeight="1" hidden="1">
      <c r="A234" s="238" t="s">
        <v>116</v>
      </c>
      <c r="B234" s="239"/>
      <c r="C234" s="239"/>
      <c r="D234" s="239"/>
      <c r="E234" s="239"/>
      <c r="F234" s="240"/>
      <c r="G234" s="8">
        <v>703</v>
      </c>
      <c r="H234" s="7" t="s">
        <v>78</v>
      </c>
      <c r="I234" s="7" t="s">
        <v>21</v>
      </c>
      <c r="J234" s="29" t="s">
        <v>117</v>
      </c>
      <c r="K234" s="7" t="s">
        <v>11</v>
      </c>
      <c r="L234" s="85">
        <f>L235</f>
        <v>0</v>
      </c>
    </row>
    <row r="235" spans="1:12" ht="17.25" customHeight="1" hidden="1">
      <c r="A235" s="238" t="s">
        <v>99</v>
      </c>
      <c r="B235" s="239"/>
      <c r="C235" s="239"/>
      <c r="D235" s="239"/>
      <c r="E235" s="239"/>
      <c r="F235" s="240"/>
      <c r="G235" s="8">
        <v>703</v>
      </c>
      <c r="H235" s="7" t="s">
        <v>78</v>
      </c>
      <c r="I235" s="7" t="s">
        <v>21</v>
      </c>
      <c r="J235" s="29" t="s">
        <v>117</v>
      </c>
      <c r="K235" s="7" t="s">
        <v>79</v>
      </c>
      <c r="L235" s="85">
        <f>L236</f>
        <v>0</v>
      </c>
    </row>
    <row r="236" spans="1:12" ht="19.5" customHeight="1" hidden="1">
      <c r="A236" s="270" t="s">
        <v>54</v>
      </c>
      <c r="B236" s="271"/>
      <c r="C236" s="271"/>
      <c r="D236" s="271"/>
      <c r="E236" s="271"/>
      <c r="F236" s="272"/>
      <c r="G236" s="7" t="s">
        <v>103</v>
      </c>
      <c r="H236" s="7" t="s">
        <v>78</v>
      </c>
      <c r="I236" s="7" t="s">
        <v>21</v>
      </c>
      <c r="J236" s="29" t="s">
        <v>57</v>
      </c>
      <c r="K236" s="7" t="s">
        <v>11</v>
      </c>
      <c r="L236" s="85">
        <f>L237</f>
        <v>0</v>
      </c>
    </row>
    <row r="237" spans="1:12" ht="19.5" customHeight="1" hidden="1">
      <c r="A237" s="270" t="s">
        <v>102</v>
      </c>
      <c r="B237" s="271"/>
      <c r="C237" s="271"/>
      <c r="D237" s="271"/>
      <c r="E237" s="271"/>
      <c r="F237" s="272"/>
      <c r="G237" s="7" t="s">
        <v>103</v>
      </c>
      <c r="H237" s="7" t="s">
        <v>78</v>
      </c>
      <c r="I237" s="7" t="s">
        <v>21</v>
      </c>
      <c r="J237" s="29" t="s">
        <v>57</v>
      </c>
      <c r="K237" s="7" t="s">
        <v>104</v>
      </c>
      <c r="L237" s="85"/>
    </row>
    <row r="238" spans="1:12" ht="19.5" customHeight="1" hidden="1" thickBot="1">
      <c r="A238" s="246" t="s">
        <v>97</v>
      </c>
      <c r="B238" s="247"/>
      <c r="C238" s="247"/>
      <c r="D238" s="247"/>
      <c r="E238" s="247"/>
      <c r="F238" s="248"/>
      <c r="G238" s="8">
        <v>703</v>
      </c>
      <c r="H238" s="7" t="s">
        <v>78</v>
      </c>
      <c r="I238" s="7" t="s">
        <v>21</v>
      </c>
      <c r="J238" s="29" t="s">
        <v>142</v>
      </c>
      <c r="K238" s="7" t="s">
        <v>11</v>
      </c>
      <c r="L238" s="85">
        <f>L239</f>
        <v>0</v>
      </c>
    </row>
    <row r="239" spans="1:12" ht="19.5" customHeight="1" hidden="1">
      <c r="A239" s="246" t="s">
        <v>98</v>
      </c>
      <c r="B239" s="247"/>
      <c r="C239" s="247"/>
      <c r="D239" s="247"/>
      <c r="E239" s="247"/>
      <c r="F239" s="248"/>
      <c r="G239" s="8">
        <v>703</v>
      </c>
      <c r="H239" s="7" t="s">
        <v>78</v>
      </c>
      <c r="I239" s="7" t="s">
        <v>21</v>
      </c>
      <c r="J239" s="29" t="s">
        <v>127</v>
      </c>
      <c r="K239" s="7" t="s">
        <v>11</v>
      </c>
      <c r="L239" s="85">
        <f>L245</f>
        <v>0</v>
      </c>
    </row>
    <row r="240" spans="1:12" ht="19.5" customHeight="1" hidden="1">
      <c r="A240" s="253" t="s">
        <v>38</v>
      </c>
      <c r="B240" s="256"/>
      <c r="C240" s="256"/>
      <c r="D240" s="256"/>
      <c r="E240" s="256"/>
      <c r="F240" s="257"/>
      <c r="G240" s="8">
        <v>703</v>
      </c>
      <c r="H240" s="4" t="s">
        <v>58</v>
      </c>
      <c r="I240" s="7" t="s">
        <v>9</v>
      </c>
      <c r="J240" s="28" t="s">
        <v>10</v>
      </c>
      <c r="K240" s="7" t="s">
        <v>11</v>
      </c>
      <c r="L240" s="84">
        <f>L241</f>
        <v>0</v>
      </c>
    </row>
    <row r="241" spans="1:12" ht="19.5" customHeight="1" hidden="1">
      <c r="A241" s="246" t="s">
        <v>59</v>
      </c>
      <c r="B241" s="247"/>
      <c r="C241" s="247"/>
      <c r="D241" s="247"/>
      <c r="E241" s="247"/>
      <c r="F241" s="248"/>
      <c r="G241" s="8">
        <v>703</v>
      </c>
      <c r="H241" s="4" t="s">
        <v>58</v>
      </c>
      <c r="I241" s="7" t="s">
        <v>8</v>
      </c>
      <c r="J241" s="28" t="s">
        <v>10</v>
      </c>
      <c r="K241" s="7" t="s">
        <v>11</v>
      </c>
      <c r="L241" s="85">
        <f>L242</f>
        <v>0</v>
      </c>
    </row>
    <row r="242" spans="1:12" ht="38.25" customHeight="1" hidden="1">
      <c r="A242" s="246" t="s">
        <v>39</v>
      </c>
      <c r="B242" s="247"/>
      <c r="C242" s="247"/>
      <c r="D242" s="247"/>
      <c r="E242" s="247"/>
      <c r="F242" s="248"/>
      <c r="G242" s="8">
        <v>703</v>
      </c>
      <c r="H242" s="7" t="s">
        <v>58</v>
      </c>
      <c r="I242" s="7" t="s">
        <v>8</v>
      </c>
      <c r="J242" s="29" t="s">
        <v>40</v>
      </c>
      <c r="K242" s="7" t="s">
        <v>11</v>
      </c>
      <c r="L242" s="85">
        <f>L243</f>
        <v>0</v>
      </c>
    </row>
    <row r="243" spans="1:12" ht="37.5" customHeight="1" hidden="1">
      <c r="A243" s="246" t="s">
        <v>39</v>
      </c>
      <c r="B243" s="247"/>
      <c r="C243" s="247"/>
      <c r="D243" s="247"/>
      <c r="E243" s="247"/>
      <c r="F243" s="248"/>
      <c r="G243" s="8">
        <v>703</v>
      </c>
      <c r="H243" s="7" t="s">
        <v>58</v>
      </c>
      <c r="I243" s="7" t="s">
        <v>8</v>
      </c>
      <c r="J243" s="29" t="s">
        <v>60</v>
      </c>
      <c r="K243" s="7" t="s">
        <v>11</v>
      </c>
      <c r="L243" s="85">
        <f>L275</f>
        <v>0</v>
      </c>
    </row>
    <row r="244" spans="1:12" ht="16.5" hidden="1" thickBot="1">
      <c r="A244" s="246" t="s">
        <v>98</v>
      </c>
      <c r="B244" s="283"/>
      <c r="C244" s="283"/>
      <c r="D244" s="283"/>
      <c r="E244" s="283"/>
      <c r="F244" s="284"/>
      <c r="G244" s="8">
        <v>703</v>
      </c>
      <c r="H244" s="7" t="s">
        <v>78</v>
      </c>
      <c r="I244" s="7" t="s">
        <v>21</v>
      </c>
      <c r="J244" s="29" t="s">
        <v>141</v>
      </c>
      <c r="K244" s="7" t="s">
        <v>11</v>
      </c>
      <c r="L244" s="85">
        <f>L245</f>
        <v>0</v>
      </c>
    </row>
    <row r="245" spans="1:12" ht="22.5" customHeight="1" hidden="1" thickBot="1">
      <c r="A245" s="238" t="s">
        <v>99</v>
      </c>
      <c r="B245" s="239"/>
      <c r="C245" s="239"/>
      <c r="D245" s="239"/>
      <c r="E245" s="239"/>
      <c r="F245" s="240"/>
      <c r="G245" s="8">
        <v>703</v>
      </c>
      <c r="H245" s="7" t="s">
        <v>78</v>
      </c>
      <c r="I245" s="7" t="s">
        <v>21</v>
      </c>
      <c r="J245" s="29" t="s">
        <v>141</v>
      </c>
      <c r="K245" s="7" t="s">
        <v>79</v>
      </c>
      <c r="L245" s="85">
        <v>0</v>
      </c>
    </row>
    <row r="246" spans="1:12" ht="79.5" customHeight="1" hidden="1" thickBot="1">
      <c r="A246" s="238" t="s">
        <v>114</v>
      </c>
      <c r="B246" s="281"/>
      <c r="C246" s="281"/>
      <c r="D246" s="281"/>
      <c r="E246" s="281"/>
      <c r="F246" s="282"/>
      <c r="G246" s="8">
        <v>703</v>
      </c>
      <c r="H246" s="7" t="s">
        <v>78</v>
      </c>
      <c r="I246" s="7" t="s">
        <v>21</v>
      </c>
      <c r="J246" s="29" t="s">
        <v>115</v>
      </c>
      <c r="K246" s="7" t="s">
        <v>11</v>
      </c>
      <c r="L246" s="85"/>
    </row>
    <row r="247" spans="1:12" ht="22.5" customHeight="1" hidden="1" thickBot="1">
      <c r="A247" s="238" t="s">
        <v>99</v>
      </c>
      <c r="B247" s="281"/>
      <c r="C247" s="281"/>
      <c r="D247" s="281"/>
      <c r="E247" s="281"/>
      <c r="F247" s="282"/>
      <c r="G247" s="8">
        <v>703</v>
      </c>
      <c r="H247" s="7" t="s">
        <v>78</v>
      </c>
      <c r="I247" s="7" t="s">
        <v>21</v>
      </c>
      <c r="J247" s="29" t="s">
        <v>115</v>
      </c>
      <c r="K247" s="7" t="s">
        <v>79</v>
      </c>
      <c r="L247" s="85"/>
    </row>
    <row r="248" spans="1:12" ht="99" customHeight="1" hidden="1" thickBot="1">
      <c r="A248" s="238" t="s">
        <v>116</v>
      </c>
      <c r="B248" s="281"/>
      <c r="C248" s="281"/>
      <c r="D248" s="281"/>
      <c r="E248" s="281"/>
      <c r="F248" s="282"/>
      <c r="G248" s="8">
        <v>703</v>
      </c>
      <c r="H248" s="7" t="s">
        <v>78</v>
      </c>
      <c r="I248" s="7" t="s">
        <v>21</v>
      </c>
      <c r="J248" s="29" t="s">
        <v>117</v>
      </c>
      <c r="K248" s="7" t="s">
        <v>11</v>
      </c>
      <c r="L248" s="85"/>
    </row>
    <row r="249" spans="1:12" ht="22.5" customHeight="1" hidden="1" thickBot="1">
      <c r="A249" s="238" t="s">
        <v>99</v>
      </c>
      <c r="B249" s="281"/>
      <c r="C249" s="281"/>
      <c r="D249" s="281"/>
      <c r="E249" s="281"/>
      <c r="F249" s="282"/>
      <c r="G249" s="8">
        <v>703</v>
      </c>
      <c r="H249" s="7" t="s">
        <v>78</v>
      </c>
      <c r="I249" s="7" t="s">
        <v>21</v>
      </c>
      <c r="J249" s="29" t="s">
        <v>117</v>
      </c>
      <c r="K249" s="7" t="s">
        <v>79</v>
      </c>
      <c r="L249" s="85"/>
    </row>
    <row r="250" spans="1:12" ht="22.5" customHeight="1" hidden="1" thickBot="1">
      <c r="A250" s="238"/>
      <c r="B250" s="281"/>
      <c r="C250" s="281"/>
      <c r="D250" s="281"/>
      <c r="E250" s="281"/>
      <c r="F250" s="282"/>
      <c r="G250" s="8"/>
      <c r="H250" s="7"/>
      <c r="I250" s="7"/>
      <c r="J250" s="29"/>
      <c r="K250" s="7"/>
      <c r="L250" s="85"/>
    </row>
    <row r="251" spans="1:12" ht="22.5" customHeight="1" hidden="1" thickBot="1">
      <c r="A251" s="238"/>
      <c r="B251" s="281"/>
      <c r="C251" s="281"/>
      <c r="D251" s="281"/>
      <c r="E251" s="281"/>
      <c r="F251" s="282"/>
      <c r="G251" s="8"/>
      <c r="H251" s="7"/>
      <c r="I251" s="7"/>
      <c r="J251" s="29"/>
      <c r="K251" s="7"/>
      <c r="L251" s="85"/>
    </row>
    <row r="252" spans="1:12" ht="16.5" hidden="1" thickBot="1">
      <c r="A252" s="238" t="s">
        <v>105</v>
      </c>
      <c r="B252" s="281"/>
      <c r="C252" s="281"/>
      <c r="D252" s="281"/>
      <c r="E252" s="281"/>
      <c r="F252" s="282"/>
      <c r="G252" s="5">
        <v>703</v>
      </c>
      <c r="H252" s="4" t="s">
        <v>58</v>
      </c>
      <c r="I252" s="4" t="s">
        <v>9</v>
      </c>
      <c r="J252" s="28" t="s">
        <v>10</v>
      </c>
      <c r="K252" s="4" t="s">
        <v>11</v>
      </c>
      <c r="L252" s="84">
        <f>L253</f>
        <v>0</v>
      </c>
    </row>
    <row r="253" spans="1:12" ht="16.5" hidden="1" thickBot="1">
      <c r="A253" s="238" t="s">
        <v>105</v>
      </c>
      <c r="B253" s="281"/>
      <c r="C253" s="281"/>
      <c r="D253" s="281"/>
      <c r="E253" s="281"/>
      <c r="F253" s="282"/>
      <c r="G253" s="8">
        <v>703</v>
      </c>
      <c r="H253" s="7" t="s">
        <v>58</v>
      </c>
      <c r="I253" s="7" t="s">
        <v>8</v>
      </c>
      <c r="J253" s="29" t="s">
        <v>10</v>
      </c>
      <c r="K253" s="7" t="s">
        <v>11</v>
      </c>
      <c r="L253" s="85">
        <f>L254</f>
        <v>0</v>
      </c>
    </row>
    <row r="254" spans="1:12" ht="28.5" customHeight="1" hidden="1" thickBot="1">
      <c r="A254" s="238" t="s">
        <v>106</v>
      </c>
      <c r="B254" s="281"/>
      <c r="C254" s="281"/>
      <c r="D254" s="281"/>
      <c r="E254" s="281"/>
      <c r="F254" s="282"/>
      <c r="G254" s="8">
        <v>703</v>
      </c>
      <c r="H254" s="7" t="s">
        <v>107</v>
      </c>
      <c r="I254" s="7" t="s">
        <v>8</v>
      </c>
      <c r="J254" s="29" t="s">
        <v>108</v>
      </c>
      <c r="K254" s="7" t="s">
        <v>11</v>
      </c>
      <c r="L254" s="85">
        <f>L256+L255</f>
        <v>0</v>
      </c>
    </row>
    <row r="255" spans="1:12" ht="16.5" customHeight="1" hidden="1" thickBot="1">
      <c r="A255" s="238" t="s">
        <v>123</v>
      </c>
      <c r="B255" s="281"/>
      <c r="C255" s="281"/>
      <c r="D255" s="281"/>
      <c r="E255" s="281"/>
      <c r="F255" s="282"/>
      <c r="G255" s="8">
        <v>703</v>
      </c>
      <c r="H255" s="7" t="s">
        <v>107</v>
      </c>
      <c r="I255" s="7" t="s">
        <v>8</v>
      </c>
      <c r="J255" s="29" t="s">
        <v>108</v>
      </c>
      <c r="K255" s="7" t="s">
        <v>65</v>
      </c>
      <c r="L255" s="85">
        <v>0</v>
      </c>
    </row>
    <row r="256" spans="1:12" ht="30.75" customHeight="1" hidden="1" thickBot="1">
      <c r="A256" s="245" t="s">
        <v>110</v>
      </c>
      <c r="B256" s="231"/>
      <c r="C256" s="231"/>
      <c r="D256" s="231"/>
      <c r="E256" s="231"/>
      <c r="F256" s="232"/>
      <c r="G256" s="8">
        <v>703</v>
      </c>
      <c r="H256" s="7" t="s">
        <v>107</v>
      </c>
      <c r="I256" s="7" t="s">
        <v>8</v>
      </c>
      <c r="J256" s="29" t="s">
        <v>108</v>
      </c>
      <c r="K256" s="7" t="s">
        <v>125</v>
      </c>
      <c r="L256" s="85">
        <v>0</v>
      </c>
    </row>
    <row r="257" spans="1:12" ht="63.75" customHeight="1" hidden="1" thickBot="1">
      <c r="A257" s="258" t="s">
        <v>111</v>
      </c>
      <c r="B257" s="285"/>
      <c r="C257" s="285"/>
      <c r="D257" s="285"/>
      <c r="E257" s="285"/>
      <c r="F257" s="286"/>
      <c r="G257" s="5">
        <v>703</v>
      </c>
      <c r="H257" s="4" t="s">
        <v>31</v>
      </c>
      <c r="I257" s="4" t="s">
        <v>9</v>
      </c>
      <c r="J257" s="4" t="s">
        <v>160</v>
      </c>
      <c r="K257" s="4" t="s">
        <v>11</v>
      </c>
      <c r="L257" s="84">
        <f>L258</f>
        <v>945203.94</v>
      </c>
    </row>
    <row r="258" spans="1:12" ht="19.5" customHeight="1" hidden="1" thickBot="1">
      <c r="A258" s="253" t="s">
        <v>100</v>
      </c>
      <c r="B258" s="256"/>
      <c r="C258" s="256"/>
      <c r="D258" s="256"/>
      <c r="E258" s="256"/>
      <c r="F258" s="257"/>
      <c r="G258" s="8">
        <v>703</v>
      </c>
      <c r="H258" s="4" t="s">
        <v>31</v>
      </c>
      <c r="I258" s="4" t="s">
        <v>9</v>
      </c>
      <c r="J258" s="4" t="s">
        <v>160</v>
      </c>
      <c r="K258" s="4" t="s">
        <v>11</v>
      </c>
      <c r="L258" s="84">
        <f>L259</f>
        <v>945203.94</v>
      </c>
    </row>
    <row r="259" spans="1:12" ht="19.5" customHeight="1" hidden="1" thickBot="1">
      <c r="A259" s="253" t="s">
        <v>32</v>
      </c>
      <c r="B259" s="256"/>
      <c r="C259" s="256"/>
      <c r="D259" s="256"/>
      <c r="E259" s="256"/>
      <c r="F259" s="257"/>
      <c r="G259" s="8">
        <v>703</v>
      </c>
      <c r="H259" s="4" t="s">
        <v>31</v>
      </c>
      <c r="I259" s="4" t="s">
        <v>8</v>
      </c>
      <c r="J259" s="4" t="s">
        <v>160</v>
      </c>
      <c r="K259" s="4" t="s">
        <v>11</v>
      </c>
      <c r="L259" s="84">
        <f>L263++L271+L261</f>
        <v>945203.94</v>
      </c>
    </row>
    <row r="260" spans="1:12" ht="31.5" customHeight="1" hidden="1" thickBot="1">
      <c r="A260" s="235" t="s">
        <v>101</v>
      </c>
      <c r="B260" s="236"/>
      <c r="C260" s="236"/>
      <c r="D260" s="236"/>
      <c r="E260" s="236"/>
      <c r="F260" s="237"/>
      <c r="G260" s="8">
        <v>703</v>
      </c>
      <c r="H260" s="4" t="s">
        <v>31</v>
      </c>
      <c r="I260" s="4" t="s">
        <v>8</v>
      </c>
      <c r="J260" s="4" t="s">
        <v>167</v>
      </c>
      <c r="K260" s="4" t="s">
        <v>11</v>
      </c>
      <c r="L260" s="84">
        <v>0</v>
      </c>
    </row>
    <row r="261" spans="1:12" ht="21.75" customHeight="1" hidden="1">
      <c r="A261" s="235" t="s">
        <v>122</v>
      </c>
      <c r="B261" s="281"/>
      <c r="C261" s="281"/>
      <c r="D261" s="281"/>
      <c r="E261" s="281"/>
      <c r="F261" s="282"/>
      <c r="G261" s="8">
        <v>703</v>
      </c>
      <c r="H261" s="4" t="s">
        <v>31</v>
      </c>
      <c r="I261" s="4" t="s">
        <v>8</v>
      </c>
      <c r="J261" s="28" t="s">
        <v>124</v>
      </c>
      <c r="K261" s="4" t="s">
        <v>11</v>
      </c>
      <c r="L261" s="84">
        <f>L262</f>
        <v>0</v>
      </c>
    </row>
    <row r="262" spans="1:12" ht="31.5" customHeight="1" hidden="1">
      <c r="A262" s="238" t="s">
        <v>123</v>
      </c>
      <c r="B262" s="290"/>
      <c r="C262" s="290"/>
      <c r="D262" s="290"/>
      <c r="E262" s="290"/>
      <c r="F262" s="291"/>
      <c r="G262" s="8">
        <v>703</v>
      </c>
      <c r="H262" s="7" t="s">
        <v>31</v>
      </c>
      <c r="I262" s="7" t="s">
        <v>8</v>
      </c>
      <c r="J262" s="29" t="s">
        <v>124</v>
      </c>
      <c r="K262" s="7" t="s">
        <v>125</v>
      </c>
      <c r="L262" s="85">
        <v>0</v>
      </c>
    </row>
    <row r="263" spans="1:12" ht="30.75" customHeight="1" hidden="1" thickBot="1">
      <c r="A263" s="246" t="s">
        <v>168</v>
      </c>
      <c r="B263" s="247"/>
      <c r="C263" s="247"/>
      <c r="D263" s="247"/>
      <c r="E263" s="247"/>
      <c r="F263" s="248"/>
      <c r="G263" s="8">
        <v>703</v>
      </c>
      <c r="H263" s="7" t="s">
        <v>31</v>
      </c>
      <c r="I263" s="7" t="s">
        <v>8</v>
      </c>
      <c r="J263" s="7" t="s">
        <v>167</v>
      </c>
      <c r="K263" s="7" t="s">
        <v>11</v>
      </c>
      <c r="L263" s="85">
        <f>L264+L266+L267+L280+L281</f>
        <v>945203.94</v>
      </c>
    </row>
    <row r="264" spans="1:12" ht="19.5" customHeight="1" hidden="1" thickBot="1">
      <c r="A264" s="246" t="s">
        <v>169</v>
      </c>
      <c r="B264" s="247"/>
      <c r="C264" s="247"/>
      <c r="D264" s="247"/>
      <c r="E264" s="247"/>
      <c r="F264" s="248"/>
      <c r="G264" s="8">
        <v>703</v>
      </c>
      <c r="H264" s="7" t="s">
        <v>31</v>
      </c>
      <c r="I264" s="7" t="s">
        <v>8</v>
      </c>
      <c r="J264" s="7" t="s">
        <v>167</v>
      </c>
      <c r="K264" s="7" t="s">
        <v>76</v>
      </c>
      <c r="L264" s="85">
        <v>432903</v>
      </c>
    </row>
    <row r="265" spans="1:12" ht="39" customHeight="1" hidden="1">
      <c r="A265" s="246" t="s">
        <v>71</v>
      </c>
      <c r="B265" s="247"/>
      <c r="C265" s="247"/>
      <c r="D265" s="247"/>
      <c r="E265" s="247"/>
      <c r="F265" s="248"/>
      <c r="G265" s="8">
        <v>703</v>
      </c>
      <c r="H265" s="7" t="s">
        <v>31</v>
      </c>
      <c r="I265" s="7" t="s">
        <v>8</v>
      </c>
      <c r="J265" s="7" t="s">
        <v>167</v>
      </c>
      <c r="K265" s="7" t="s">
        <v>64</v>
      </c>
      <c r="L265" s="85">
        <v>0</v>
      </c>
    </row>
    <row r="266" spans="1:12" ht="34.5" customHeight="1" hidden="1" thickBot="1">
      <c r="A266" s="246" t="s">
        <v>170</v>
      </c>
      <c r="B266" s="283"/>
      <c r="C266" s="283"/>
      <c r="D266" s="283"/>
      <c r="E266" s="283"/>
      <c r="F266" s="284"/>
      <c r="G266" s="8">
        <v>703</v>
      </c>
      <c r="H266" s="7" t="s">
        <v>31</v>
      </c>
      <c r="I266" s="7" t="s">
        <v>8</v>
      </c>
      <c r="J266" s="7" t="s">
        <v>167</v>
      </c>
      <c r="K266" s="7" t="s">
        <v>171</v>
      </c>
      <c r="L266" s="87">
        <v>130736.71</v>
      </c>
    </row>
    <row r="267" spans="1:12" ht="36" customHeight="1" hidden="1">
      <c r="A267" s="245" t="s">
        <v>110</v>
      </c>
      <c r="B267" s="231"/>
      <c r="C267" s="231"/>
      <c r="D267" s="231"/>
      <c r="E267" s="231"/>
      <c r="F267" s="232"/>
      <c r="G267" s="8">
        <v>703</v>
      </c>
      <c r="H267" s="7" t="s">
        <v>31</v>
      </c>
      <c r="I267" s="7" t="s">
        <v>8</v>
      </c>
      <c r="J267" s="7" t="s">
        <v>167</v>
      </c>
      <c r="K267" s="7" t="s">
        <v>65</v>
      </c>
      <c r="L267" s="88">
        <v>373364.23</v>
      </c>
    </row>
    <row r="268" spans="1:12" ht="19.5" customHeight="1" hidden="1">
      <c r="A268" s="245" t="s">
        <v>112</v>
      </c>
      <c r="B268" s="281"/>
      <c r="C268" s="281"/>
      <c r="D268" s="281"/>
      <c r="E268" s="281"/>
      <c r="F268" s="282"/>
      <c r="G268" s="8">
        <v>703</v>
      </c>
      <c r="H268" s="7" t="s">
        <v>31</v>
      </c>
      <c r="I268" s="7" t="s">
        <v>8</v>
      </c>
      <c r="J268" s="7" t="s">
        <v>167</v>
      </c>
      <c r="K268" s="7" t="s">
        <v>113</v>
      </c>
      <c r="L268" s="91">
        <v>0</v>
      </c>
    </row>
    <row r="269" spans="1:12" ht="19.5" customHeight="1" hidden="1">
      <c r="A269" s="246" t="s">
        <v>90</v>
      </c>
      <c r="B269" s="247"/>
      <c r="C269" s="247"/>
      <c r="D269" s="247"/>
      <c r="E269" s="247"/>
      <c r="F269" s="248"/>
      <c r="G269" s="8">
        <v>703</v>
      </c>
      <c r="H269" s="7" t="s">
        <v>31</v>
      </c>
      <c r="I269" s="7" t="s">
        <v>8</v>
      </c>
      <c r="J269" s="7" t="s">
        <v>167</v>
      </c>
      <c r="K269" s="7" t="s">
        <v>66</v>
      </c>
      <c r="L269" s="91">
        <v>0</v>
      </c>
    </row>
    <row r="270" spans="1:12" ht="19.5" customHeight="1" hidden="1">
      <c r="A270" s="246" t="s">
        <v>91</v>
      </c>
      <c r="B270" s="247"/>
      <c r="C270" s="247"/>
      <c r="D270" s="247"/>
      <c r="E270" s="247"/>
      <c r="F270" s="248"/>
      <c r="G270" s="8">
        <v>703</v>
      </c>
      <c r="H270" s="7" t="s">
        <v>31</v>
      </c>
      <c r="I270" s="7" t="s">
        <v>8</v>
      </c>
      <c r="J270" s="7" t="s">
        <v>167</v>
      </c>
      <c r="K270" s="7" t="s">
        <v>67</v>
      </c>
      <c r="L270" s="91">
        <v>0</v>
      </c>
    </row>
    <row r="271" spans="1:12" ht="19.5" customHeight="1" hidden="1">
      <c r="A271" s="246" t="s">
        <v>35</v>
      </c>
      <c r="B271" s="247"/>
      <c r="C271" s="247"/>
      <c r="D271" s="247"/>
      <c r="E271" s="247"/>
      <c r="F271" s="248"/>
      <c r="G271" s="8">
        <v>703</v>
      </c>
      <c r="H271" s="7" t="s">
        <v>31</v>
      </c>
      <c r="I271" s="7" t="s">
        <v>8</v>
      </c>
      <c r="J271" s="7" t="s">
        <v>167</v>
      </c>
      <c r="K271" s="7" t="s">
        <v>11</v>
      </c>
      <c r="L271" s="91"/>
    </row>
    <row r="272" spans="1:12" ht="19.5" customHeight="1" hidden="1">
      <c r="A272" s="246" t="s">
        <v>34</v>
      </c>
      <c r="B272" s="247"/>
      <c r="C272" s="247"/>
      <c r="D272" s="247"/>
      <c r="E272" s="247"/>
      <c r="F272" s="248"/>
      <c r="G272" s="8">
        <v>703</v>
      </c>
      <c r="H272" s="7" t="s">
        <v>31</v>
      </c>
      <c r="I272" s="7" t="s">
        <v>8</v>
      </c>
      <c r="J272" s="7" t="s">
        <v>167</v>
      </c>
      <c r="K272" s="7" t="s">
        <v>9</v>
      </c>
      <c r="L272" s="91"/>
    </row>
    <row r="273" spans="1:12" ht="29.25" customHeight="1" hidden="1">
      <c r="A273" s="246" t="s">
        <v>89</v>
      </c>
      <c r="B273" s="283"/>
      <c r="C273" s="283"/>
      <c r="D273" s="283"/>
      <c r="E273" s="283"/>
      <c r="F273" s="284"/>
      <c r="G273" s="8">
        <v>703</v>
      </c>
      <c r="H273" s="7" t="s">
        <v>31</v>
      </c>
      <c r="I273" s="7" t="s">
        <v>8</v>
      </c>
      <c r="J273" s="7" t="s">
        <v>167</v>
      </c>
      <c r="K273" s="7" t="s">
        <v>11</v>
      </c>
      <c r="L273" s="91"/>
    </row>
    <row r="274" spans="1:12" ht="35.25" customHeight="1" hidden="1">
      <c r="A274" s="246" t="s">
        <v>109</v>
      </c>
      <c r="B274" s="247"/>
      <c r="C274" s="247"/>
      <c r="D274" s="247"/>
      <c r="E274" s="247"/>
      <c r="F274" s="248"/>
      <c r="G274" s="8">
        <v>703</v>
      </c>
      <c r="H274" s="7" t="s">
        <v>31</v>
      </c>
      <c r="I274" s="7" t="s">
        <v>8</v>
      </c>
      <c r="J274" s="7" t="s">
        <v>167</v>
      </c>
      <c r="K274" s="7" t="s">
        <v>76</v>
      </c>
      <c r="L274" s="91"/>
    </row>
    <row r="275" spans="1:12" ht="19.5" customHeight="1" hidden="1">
      <c r="A275" s="246" t="s">
        <v>41</v>
      </c>
      <c r="B275" s="247"/>
      <c r="C275" s="247"/>
      <c r="D275" s="247"/>
      <c r="E275" s="247"/>
      <c r="F275" s="248"/>
      <c r="G275" s="8">
        <v>703</v>
      </c>
      <c r="H275" s="7" t="s">
        <v>58</v>
      </c>
      <c r="I275" s="7" t="s">
        <v>8</v>
      </c>
      <c r="J275" s="7" t="s">
        <v>167</v>
      </c>
      <c r="K275" s="7" t="s">
        <v>17</v>
      </c>
      <c r="L275" s="89">
        <v>0</v>
      </c>
    </row>
    <row r="276" spans="1:12" ht="14.25" customHeight="1" hidden="1">
      <c r="A276" s="258" t="s">
        <v>44</v>
      </c>
      <c r="B276" s="259"/>
      <c r="C276" s="259"/>
      <c r="D276" s="259"/>
      <c r="E276" s="259"/>
      <c r="F276" s="260"/>
      <c r="G276" s="21"/>
      <c r="H276" s="3">
        <v>10</v>
      </c>
      <c r="I276" s="7" t="s">
        <v>9</v>
      </c>
      <c r="J276" s="7" t="s">
        <v>167</v>
      </c>
      <c r="K276" s="7" t="s">
        <v>11</v>
      </c>
      <c r="L276" s="92">
        <f>L277</f>
        <v>0</v>
      </c>
    </row>
    <row r="277" spans="1:12" ht="15" customHeight="1" hidden="1">
      <c r="A277" s="245" t="s">
        <v>45</v>
      </c>
      <c r="B277" s="231"/>
      <c r="C277" s="231"/>
      <c r="D277" s="231"/>
      <c r="E277" s="231"/>
      <c r="F277" s="232"/>
      <c r="G277" s="9"/>
      <c r="H277" s="3">
        <v>10</v>
      </c>
      <c r="I277" s="7" t="s">
        <v>21</v>
      </c>
      <c r="J277" s="7" t="s">
        <v>167</v>
      </c>
      <c r="K277" s="7" t="s">
        <v>11</v>
      </c>
      <c r="L277" s="93">
        <f>L278</f>
        <v>0</v>
      </c>
    </row>
    <row r="278" spans="1:12" ht="15" customHeight="1" hidden="1">
      <c r="A278" s="245" t="s">
        <v>48</v>
      </c>
      <c r="B278" s="231"/>
      <c r="C278" s="231"/>
      <c r="D278" s="231"/>
      <c r="E278" s="231"/>
      <c r="F278" s="232"/>
      <c r="G278" s="9"/>
      <c r="H278" s="3">
        <v>10</v>
      </c>
      <c r="I278" s="7" t="s">
        <v>21</v>
      </c>
      <c r="J278" s="7" t="s">
        <v>167</v>
      </c>
      <c r="K278" s="7" t="s">
        <v>11</v>
      </c>
      <c r="L278" s="93">
        <f>L279</f>
        <v>0</v>
      </c>
    </row>
    <row r="279" spans="1:12" ht="15" customHeight="1" hidden="1">
      <c r="A279" s="245" t="s">
        <v>46</v>
      </c>
      <c r="B279" s="231"/>
      <c r="C279" s="231"/>
      <c r="D279" s="231"/>
      <c r="E279" s="231"/>
      <c r="F279" s="232"/>
      <c r="G279" s="9"/>
      <c r="H279" s="3">
        <v>10</v>
      </c>
      <c r="I279" s="7" t="s">
        <v>21</v>
      </c>
      <c r="J279" s="7" t="s">
        <v>167</v>
      </c>
      <c r="K279" s="7" t="s">
        <v>47</v>
      </c>
      <c r="L279" s="89"/>
    </row>
    <row r="280" spans="1:12" ht="15" customHeight="1" hidden="1">
      <c r="A280" s="245" t="s">
        <v>90</v>
      </c>
      <c r="B280" s="281"/>
      <c r="C280" s="281"/>
      <c r="D280" s="281"/>
      <c r="E280" s="281"/>
      <c r="F280" s="282"/>
      <c r="G280" s="8">
        <v>703</v>
      </c>
      <c r="H280" s="7" t="s">
        <v>31</v>
      </c>
      <c r="I280" s="7" t="s">
        <v>8</v>
      </c>
      <c r="J280" s="7" t="s">
        <v>167</v>
      </c>
      <c r="K280" s="7" t="s">
        <v>66</v>
      </c>
      <c r="L280" s="89">
        <v>5200</v>
      </c>
    </row>
    <row r="281" spans="1:12" ht="15.75" hidden="1">
      <c r="A281" s="246" t="s">
        <v>91</v>
      </c>
      <c r="B281" s="283"/>
      <c r="C281" s="283"/>
      <c r="D281" s="283"/>
      <c r="E281" s="283"/>
      <c r="F281" s="284"/>
      <c r="G281" s="42">
        <v>703</v>
      </c>
      <c r="H281" s="54" t="s">
        <v>31</v>
      </c>
      <c r="I281" s="54" t="s">
        <v>8</v>
      </c>
      <c r="J281" s="7" t="s">
        <v>167</v>
      </c>
      <c r="K281" s="54" t="s">
        <v>67</v>
      </c>
      <c r="L281" s="91">
        <v>3000</v>
      </c>
    </row>
    <row r="282" spans="1:13" s="23" customFormat="1" ht="15.75" hidden="1">
      <c r="A282" s="264" t="s">
        <v>45</v>
      </c>
      <c r="B282" s="265"/>
      <c r="C282" s="265"/>
      <c r="D282" s="265"/>
      <c r="E282" s="265"/>
      <c r="F282" s="266"/>
      <c r="G282" s="102"/>
      <c r="H282" s="103" t="s">
        <v>78</v>
      </c>
      <c r="I282" s="103" t="s">
        <v>21</v>
      </c>
      <c r="J282" s="103" t="s">
        <v>160</v>
      </c>
      <c r="K282" s="103" t="s">
        <v>11</v>
      </c>
      <c r="L282" s="104">
        <f>L283+L285</f>
        <v>0</v>
      </c>
      <c r="M282" s="155"/>
    </row>
    <row r="283" spans="1:12" ht="54" customHeight="1" hidden="1">
      <c r="A283" s="261" t="s">
        <v>195</v>
      </c>
      <c r="B283" s="249"/>
      <c r="C283" s="249"/>
      <c r="D283" s="249"/>
      <c r="E283" s="249"/>
      <c r="F283" s="250"/>
      <c r="G283" s="101"/>
      <c r="H283" s="18" t="s">
        <v>78</v>
      </c>
      <c r="I283" s="18" t="s">
        <v>21</v>
      </c>
      <c r="J283" s="18" t="s">
        <v>193</v>
      </c>
      <c r="K283" s="18" t="s">
        <v>11</v>
      </c>
      <c r="L283" s="91"/>
    </row>
    <row r="284" spans="1:12" ht="15.75" hidden="1">
      <c r="A284" s="261" t="s">
        <v>99</v>
      </c>
      <c r="B284" s="249"/>
      <c r="C284" s="249"/>
      <c r="D284" s="249"/>
      <c r="E284" s="249"/>
      <c r="F284" s="250"/>
      <c r="G284" s="101"/>
      <c r="H284" s="18" t="s">
        <v>78</v>
      </c>
      <c r="I284" s="18" t="s">
        <v>21</v>
      </c>
      <c r="J284" s="18" t="s">
        <v>193</v>
      </c>
      <c r="K284" s="18" t="s">
        <v>79</v>
      </c>
      <c r="L284" s="91"/>
    </row>
    <row r="285" spans="1:12" ht="55.5" customHeight="1" hidden="1">
      <c r="A285" s="261" t="s">
        <v>195</v>
      </c>
      <c r="B285" s="249"/>
      <c r="C285" s="249"/>
      <c r="D285" s="249"/>
      <c r="E285" s="249"/>
      <c r="F285" s="250"/>
      <c r="G285" s="101"/>
      <c r="H285" s="18" t="s">
        <v>78</v>
      </c>
      <c r="I285" s="18" t="s">
        <v>21</v>
      </c>
      <c r="J285" s="18" t="s">
        <v>194</v>
      </c>
      <c r="K285" s="18" t="s">
        <v>11</v>
      </c>
      <c r="L285" s="91"/>
    </row>
    <row r="286" spans="1:12" ht="15.75" hidden="1">
      <c r="A286" s="261" t="s">
        <v>99</v>
      </c>
      <c r="B286" s="249"/>
      <c r="C286" s="249"/>
      <c r="D286" s="249"/>
      <c r="E286" s="249"/>
      <c r="F286" s="250"/>
      <c r="G286" s="101"/>
      <c r="H286" s="18" t="s">
        <v>78</v>
      </c>
      <c r="I286" s="18" t="s">
        <v>21</v>
      </c>
      <c r="J286" s="18" t="s">
        <v>194</v>
      </c>
      <c r="K286" s="18" t="s">
        <v>79</v>
      </c>
      <c r="L286" s="91"/>
    </row>
    <row r="287" spans="1:12" ht="15.75" hidden="1">
      <c r="A287" s="287"/>
      <c r="B287" s="288"/>
      <c r="C287" s="288"/>
      <c r="D287" s="288"/>
      <c r="E287" s="288"/>
      <c r="F287" s="289"/>
      <c r="G287" s="101"/>
      <c r="H287" s="18" t="s">
        <v>78</v>
      </c>
      <c r="I287" s="18" t="s">
        <v>21</v>
      </c>
      <c r="J287" s="18"/>
      <c r="K287" s="18"/>
      <c r="L287" s="91"/>
    </row>
    <row r="288" spans="1:12" ht="15.75" hidden="1">
      <c r="A288" s="287"/>
      <c r="B288" s="288"/>
      <c r="C288" s="288"/>
      <c r="D288" s="288"/>
      <c r="E288" s="288"/>
      <c r="F288" s="289"/>
      <c r="G288" s="101"/>
      <c r="H288" s="18" t="s">
        <v>78</v>
      </c>
      <c r="I288" s="18" t="s">
        <v>21</v>
      </c>
      <c r="J288" s="18"/>
      <c r="K288" s="18"/>
      <c r="L288" s="91"/>
    </row>
  </sheetData>
  <sheetProtection/>
  <mergeCells count="289">
    <mergeCell ref="A10:L10"/>
    <mergeCell ref="A11:L11"/>
    <mergeCell ref="J18:J19"/>
    <mergeCell ref="K18:K19"/>
    <mergeCell ref="A220:F220"/>
    <mergeCell ref="A219:F219"/>
    <mergeCell ref="A12:L12"/>
    <mergeCell ref="A13:L13"/>
    <mergeCell ref="A14:L14"/>
    <mergeCell ref="A15:L15"/>
    <mergeCell ref="B1:K2"/>
    <mergeCell ref="E3:L3"/>
    <mergeCell ref="E6:L6"/>
    <mergeCell ref="E7:L7"/>
    <mergeCell ref="E8:L8"/>
    <mergeCell ref="A9:L9"/>
    <mergeCell ref="A16:K16"/>
    <mergeCell ref="A17:L17"/>
    <mergeCell ref="A22:F22"/>
    <mergeCell ref="A20:F20"/>
    <mergeCell ref="A21:F21"/>
    <mergeCell ref="A23:F23"/>
    <mergeCell ref="H18:H19"/>
    <mergeCell ref="I18:I19"/>
    <mergeCell ref="A18:F19"/>
    <mergeCell ref="L18:M18"/>
    <mergeCell ref="A28:F28"/>
    <mergeCell ref="A29:F29"/>
    <mergeCell ref="A30:F30"/>
    <mergeCell ref="A31:F31"/>
    <mergeCell ref="A32:F32"/>
    <mergeCell ref="A24:F24"/>
    <mergeCell ref="A25:F25"/>
    <mergeCell ref="A26:F26"/>
    <mergeCell ref="A27:F27"/>
    <mergeCell ref="A33:F33"/>
    <mergeCell ref="A34:F34"/>
    <mergeCell ref="A35:F35"/>
    <mergeCell ref="A36:F36"/>
    <mergeCell ref="A37:F37"/>
    <mergeCell ref="A38:F38"/>
    <mergeCell ref="A40:F40"/>
    <mergeCell ref="A41:F41"/>
    <mergeCell ref="A42:F42"/>
    <mergeCell ref="A47:F47"/>
    <mergeCell ref="A48:F48"/>
    <mergeCell ref="A49:F49"/>
    <mergeCell ref="A45:F45"/>
    <mergeCell ref="A46:F46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88:F88"/>
    <mergeCell ref="A89:F89"/>
    <mergeCell ref="A91:F91"/>
    <mergeCell ref="A74:F74"/>
    <mergeCell ref="A75:F75"/>
    <mergeCell ref="A76:F76"/>
    <mergeCell ref="A77:F77"/>
    <mergeCell ref="A78:F78"/>
    <mergeCell ref="A79:F79"/>
    <mergeCell ref="A90:F90"/>
    <mergeCell ref="A103:F103"/>
    <mergeCell ref="A104:F104"/>
    <mergeCell ref="A100:F100"/>
    <mergeCell ref="A80:F80"/>
    <mergeCell ref="A81:F81"/>
    <mergeCell ref="A82:F82"/>
    <mergeCell ref="A83:F83"/>
    <mergeCell ref="A84:F84"/>
    <mergeCell ref="A101:F101"/>
    <mergeCell ref="A87:F87"/>
    <mergeCell ref="A92:F92"/>
    <mergeCell ref="A93:F93"/>
    <mergeCell ref="A94:F94"/>
    <mergeCell ref="A105:F105"/>
    <mergeCell ref="A106:F106"/>
    <mergeCell ref="A107:F107"/>
    <mergeCell ref="A102:F102"/>
    <mergeCell ref="A95:F95"/>
    <mergeCell ref="A98:F98"/>
    <mergeCell ref="A99:F99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5:F145"/>
    <mergeCell ref="A146:F146"/>
    <mergeCell ref="A143:F143"/>
    <mergeCell ref="A144:F144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68:F168"/>
    <mergeCell ref="A169:F169"/>
    <mergeCell ref="A170:F170"/>
    <mergeCell ref="A159:F159"/>
    <mergeCell ref="A160:F160"/>
    <mergeCell ref="A161:F161"/>
    <mergeCell ref="A162:F162"/>
    <mergeCell ref="A163:F163"/>
    <mergeCell ref="A164:F164"/>
    <mergeCell ref="A182:F182"/>
    <mergeCell ref="A171:F171"/>
    <mergeCell ref="A172:F172"/>
    <mergeCell ref="A173:F173"/>
    <mergeCell ref="A174:F174"/>
    <mergeCell ref="A175:F175"/>
    <mergeCell ref="A176:F176"/>
    <mergeCell ref="A181:F181"/>
    <mergeCell ref="A177:F177"/>
    <mergeCell ref="A178:F178"/>
    <mergeCell ref="A188:F188"/>
    <mergeCell ref="A189:F189"/>
    <mergeCell ref="A190:F190"/>
    <mergeCell ref="A183:F183"/>
    <mergeCell ref="A184:F184"/>
    <mergeCell ref="A185:F185"/>
    <mergeCell ref="A186:F186"/>
    <mergeCell ref="A187:F187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25:F225"/>
    <mergeCell ref="A226:F226"/>
    <mergeCell ref="A227:F227"/>
    <mergeCell ref="A228:F228"/>
    <mergeCell ref="A224:F224"/>
    <mergeCell ref="A223:F223"/>
    <mergeCell ref="A222:F222"/>
    <mergeCell ref="A221:F221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A251:F251"/>
    <mergeCell ref="A252:F252"/>
    <mergeCell ref="A253:F253"/>
    <mergeCell ref="A254:F254"/>
    <mergeCell ref="A255:F255"/>
    <mergeCell ref="A256:F256"/>
    <mergeCell ref="A257:F257"/>
    <mergeCell ref="A258:F258"/>
    <mergeCell ref="A269:F269"/>
    <mergeCell ref="A270:F270"/>
    <mergeCell ref="A259:F259"/>
    <mergeCell ref="A260:F260"/>
    <mergeCell ref="A261:F261"/>
    <mergeCell ref="A262:F262"/>
    <mergeCell ref="A263:F263"/>
    <mergeCell ref="A264:F264"/>
    <mergeCell ref="A287:F287"/>
    <mergeCell ref="A288:F288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6:F286"/>
    <mergeCell ref="A271:F271"/>
    <mergeCell ref="A272:F272"/>
    <mergeCell ref="A273:F273"/>
    <mergeCell ref="A274:F274"/>
    <mergeCell ref="A275:F275"/>
    <mergeCell ref="A276:F276"/>
    <mergeCell ref="A180:F180"/>
    <mergeCell ref="A165:F165"/>
    <mergeCell ref="A166:F166"/>
    <mergeCell ref="A167:F167"/>
    <mergeCell ref="A218:F218"/>
    <mergeCell ref="A285:F285"/>
    <mergeCell ref="A265:F265"/>
    <mergeCell ref="A266:F266"/>
    <mergeCell ref="A267:F267"/>
    <mergeCell ref="A268:F268"/>
    <mergeCell ref="A39:F39"/>
    <mergeCell ref="A43:F43"/>
    <mergeCell ref="A44:F44"/>
    <mergeCell ref="A85:F85"/>
    <mergeCell ref="A86:F86"/>
    <mergeCell ref="A217:F217"/>
    <mergeCell ref="A96:F96"/>
    <mergeCell ref="A97:F97"/>
    <mergeCell ref="A142:F142"/>
    <mergeCell ref="A179:F179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2"/>
  <sheetViews>
    <sheetView tabSelected="1" view="pageBreakPreview" zoomScale="90" zoomScaleSheetLayoutView="90" zoomScalePageLayoutView="0" workbookViewId="0" topLeftCell="A3">
      <selection activeCell="A17" sqref="A17:L17"/>
    </sheetView>
  </sheetViews>
  <sheetFormatPr defaultColWidth="9.00390625" defaultRowHeight="12.75"/>
  <cols>
    <col min="1" max="4" width="9.125" style="44" customWidth="1"/>
    <col min="5" max="5" width="20.875" style="44" customWidth="1"/>
    <col min="6" max="6" width="5.75390625" style="44" customWidth="1"/>
    <col min="7" max="7" width="9.75390625" style="13" hidden="1" customWidth="1"/>
    <col min="8" max="8" width="9.125" style="43" customWidth="1"/>
    <col min="9" max="9" width="9.25390625" style="43" bestFit="1" customWidth="1"/>
    <col min="10" max="10" width="16.75390625" style="43" customWidth="1"/>
    <col min="11" max="11" width="9.875" style="43" customWidth="1"/>
    <col min="12" max="12" width="17.375" style="43" customWidth="1"/>
    <col min="14" max="14" width="11.75390625" style="0" bestFit="1" customWidth="1"/>
    <col min="15" max="15" width="20.625" style="0" customWidth="1"/>
  </cols>
  <sheetData>
    <row r="1" spans="2:11" ht="15.75" hidden="1">
      <c r="B1" s="378"/>
      <c r="C1" s="379"/>
      <c r="D1" s="379"/>
      <c r="E1" s="379"/>
      <c r="F1" s="379"/>
      <c r="G1" s="379"/>
      <c r="H1" s="379"/>
      <c r="I1" s="379"/>
      <c r="J1" s="379"/>
      <c r="K1" s="379"/>
    </row>
    <row r="2" spans="2:11" ht="15.75" hidden="1"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2" s="13" customFormat="1" ht="15">
      <c r="A3" s="44"/>
      <c r="B3" s="44"/>
      <c r="C3" s="44"/>
      <c r="D3" s="44"/>
      <c r="E3" s="221" t="s">
        <v>276</v>
      </c>
      <c r="F3" s="380"/>
      <c r="G3" s="380"/>
      <c r="H3" s="380"/>
      <c r="I3" s="380"/>
      <c r="J3" s="380"/>
      <c r="K3" s="380"/>
      <c r="L3" s="380"/>
    </row>
    <row r="4" spans="1:12" s="13" customFormat="1" ht="15.75" hidden="1">
      <c r="A4" s="44"/>
      <c r="B4" s="44"/>
      <c r="C4" s="44"/>
      <c r="D4" s="44"/>
      <c r="E4" s="44"/>
      <c r="F4" s="44" t="s">
        <v>145</v>
      </c>
      <c r="G4" s="44"/>
      <c r="H4" s="43"/>
      <c r="I4" s="186"/>
      <c r="J4" s="186"/>
      <c r="K4" s="186"/>
      <c r="L4" s="186"/>
    </row>
    <row r="5" spans="1:12" s="13" customFormat="1" ht="15.75" hidden="1">
      <c r="A5" s="44"/>
      <c r="B5" s="44"/>
      <c r="C5" s="44"/>
      <c r="D5" s="44"/>
      <c r="E5" s="44"/>
      <c r="F5" s="44" t="s">
        <v>52</v>
      </c>
      <c r="G5" s="44"/>
      <c r="H5" s="43"/>
      <c r="I5" s="186"/>
      <c r="J5" s="186"/>
      <c r="K5" s="186"/>
      <c r="L5" s="186"/>
    </row>
    <row r="6" spans="1:12" s="13" customFormat="1" ht="15">
      <c r="A6" s="44"/>
      <c r="B6" s="44"/>
      <c r="C6" s="44"/>
      <c r="D6" s="44"/>
      <c r="E6" s="223" t="s">
        <v>302</v>
      </c>
      <c r="F6" s="322"/>
      <c r="G6" s="322"/>
      <c r="H6" s="322"/>
      <c r="I6" s="322"/>
      <c r="J6" s="322"/>
      <c r="K6" s="322"/>
      <c r="L6" s="322"/>
    </row>
    <row r="7" spans="1:12" s="13" customFormat="1" ht="15" hidden="1">
      <c r="A7" s="44"/>
      <c r="B7" s="44"/>
      <c r="C7" s="44"/>
      <c r="D7" s="44"/>
      <c r="E7" s="223"/>
      <c r="F7" s="322"/>
      <c r="G7" s="322"/>
      <c r="H7" s="322"/>
      <c r="I7" s="322"/>
      <c r="J7" s="322"/>
      <c r="K7" s="322"/>
      <c r="L7" s="322"/>
    </row>
    <row r="8" spans="1:12" s="13" customFormat="1" ht="15">
      <c r="A8" s="44"/>
      <c r="B8" s="44"/>
      <c r="C8" s="44"/>
      <c r="D8" s="44"/>
      <c r="E8" s="223" t="s">
        <v>269</v>
      </c>
      <c r="F8" s="322"/>
      <c r="G8" s="322"/>
      <c r="H8" s="322"/>
      <c r="I8" s="322"/>
      <c r="J8" s="322"/>
      <c r="K8" s="322"/>
      <c r="L8" s="322"/>
    </row>
    <row r="9" spans="1:12" s="13" customFormat="1" ht="15">
      <c r="A9" s="44"/>
      <c r="B9" s="44"/>
      <c r="C9" s="44"/>
      <c r="D9" s="44"/>
      <c r="E9" s="223" t="s">
        <v>182</v>
      </c>
      <c r="F9" s="322"/>
      <c r="G9" s="322"/>
      <c r="H9" s="322"/>
      <c r="I9" s="322"/>
      <c r="J9" s="322"/>
      <c r="K9" s="322"/>
      <c r="L9" s="322"/>
    </row>
    <row r="10" spans="1:12" s="13" customFormat="1" ht="15">
      <c r="A10" s="44"/>
      <c r="B10" s="44"/>
      <c r="C10" s="44"/>
      <c r="D10" s="44"/>
      <c r="E10" s="223" t="s">
        <v>287</v>
      </c>
      <c r="F10" s="322"/>
      <c r="G10" s="322"/>
      <c r="H10" s="322"/>
      <c r="I10" s="322"/>
      <c r="J10" s="322"/>
      <c r="K10" s="322"/>
      <c r="L10" s="322"/>
    </row>
    <row r="11" spans="1:12" s="13" customFormat="1" ht="15">
      <c r="A11" s="381" t="s">
        <v>177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</row>
    <row r="12" spans="1:12" s="13" customFormat="1" ht="15">
      <c r="A12" s="371" t="s">
        <v>178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</row>
    <row r="13" spans="1:12" s="13" customFormat="1" ht="15" hidden="1">
      <c r="A13" s="384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</row>
    <row r="14" spans="1:12" ht="14.25">
      <c r="A14" s="371" t="s">
        <v>267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2"/>
    </row>
    <row r="15" spans="1:12" ht="14.25">
      <c r="A15" s="371" t="s">
        <v>146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2"/>
    </row>
    <row r="16" spans="1:12" ht="14.25" hidden="1">
      <c r="A16" s="371" t="s">
        <v>49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</row>
    <row r="17" spans="1:12" ht="18.75" customHeight="1" thickBot="1">
      <c r="A17" s="369" t="s">
        <v>288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70"/>
    </row>
    <row r="18" spans="1:12" ht="21.75" customHeight="1" hidden="1" thickBot="1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187"/>
    </row>
    <row r="19" spans="1:12" ht="14.25" customHeight="1" hidden="1" thickBot="1">
      <c r="A19" s="374" t="s">
        <v>51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</row>
    <row r="20" spans="1:12" ht="33" customHeight="1" thickBot="1">
      <c r="A20" s="375" t="s">
        <v>0</v>
      </c>
      <c r="B20" s="376"/>
      <c r="C20" s="376"/>
      <c r="D20" s="376"/>
      <c r="E20" s="376"/>
      <c r="F20" s="377"/>
      <c r="G20" s="205" t="s">
        <v>80</v>
      </c>
      <c r="H20" s="207" t="s">
        <v>1</v>
      </c>
      <c r="I20" s="207" t="s">
        <v>2</v>
      </c>
      <c r="J20" s="207" t="s">
        <v>3</v>
      </c>
      <c r="K20" s="207" t="s">
        <v>4</v>
      </c>
      <c r="L20" s="204" t="s">
        <v>291</v>
      </c>
    </row>
    <row r="21" spans="1:12" ht="16.5" thickBot="1">
      <c r="A21" s="365" t="s">
        <v>6</v>
      </c>
      <c r="B21" s="366"/>
      <c r="C21" s="366"/>
      <c r="D21" s="366"/>
      <c r="E21" s="366"/>
      <c r="F21" s="367"/>
      <c r="G21" s="164"/>
      <c r="H21" s="3"/>
      <c r="I21" s="3"/>
      <c r="J21" s="3"/>
      <c r="K21" s="3"/>
      <c r="L21" s="188">
        <f>L23+L111+L121+L146+L201+L241+L305+L309</f>
        <v>18029334.25</v>
      </c>
    </row>
    <row r="22" spans="1:14" ht="50.25" customHeight="1" hidden="1" thickBot="1">
      <c r="A22" s="365" t="s">
        <v>81</v>
      </c>
      <c r="B22" s="326"/>
      <c r="C22" s="326"/>
      <c r="D22" s="326"/>
      <c r="E22" s="326"/>
      <c r="F22" s="327"/>
      <c r="G22" s="165">
        <v>703</v>
      </c>
      <c r="H22" s="18" t="s">
        <v>9</v>
      </c>
      <c r="I22" s="18" t="s">
        <v>9</v>
      </c>
      <c r="J22" s="4" t="s">
        <v>160</v>
      </c>
      <c r="K22" s="18" t="s">
        <v>11</v>
      </c>
      <c r="L22" s="35"/>
      <c r="N22" s="41"/>
    </row>
    <row r="23" spans="1:14" ht="16.5" thickBot="1">
      <c r="A23" s="368" t="s">
        <v>7</v>
      </c>
      <c r="B23" s="368"/>
      <c r="C23" s="368"/>
      <c r="D23" s="368"/>
      <c r="E23" s="368"/>
      <c r="F23" s="368"/>
      <c r="G23" s="166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84">
        <f>L24+L31+L62+L84+L66+L71+L80</f>
        <v>6494796.180000001</v>
      </c>
      <c r="N23" s="41"/>
    </row>
    <row r="24" spans="1:12" ht="30" customHeight="1" thickBot="1">
      <c r="A24" s="335" t="s">
        <v>42</v>
      </c>
      <c r="B24" s="352"/>
      <c r="C24" s="352"/>
      <c r="D24" s="352"/>
      <c r="E24" s="352"/>
      <c r="F24" s="353"/>
      <c r="G24" s="167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84">
        <f>L25</f>
        <v>849734.16</v>
      </c>
    </row>
    <row r="25" spans="1:15" ht="33" customHeight="1" thickBot="1">
      <c r="A25" s="325" t="s">
        <v>293</v>
      </c>
      <c r="B25" s="354"/>
      <c r="C25" s="354"/>
      <c r="D25" s="354"/>
      <c r="E25" s="354"/>
      <c r="F25" s="355"/>
      <c r="G25" s="169">
        <v>703</v>
      </c>
      <c r="H25" s="4" t="s">
        <v>8</v>
      </c>
      <c r="I25" s="4" t="s">
        <v>19</v>
      </c>
      <c r="J25" s="4" t="s">
        <v>292</v>
      </c>
      <c r="K25" s="4" t="s">
        <v>11</v>
      </c>
      <c r="L25" s="85">
        <f>L27</f>
        <v>849734.16</v>
      </c>
      <c r="N25" s="41"/>
      <c r="O25" s="41"/>
    </row>
    <row r="26" spans="1:12" ht="28.5" customHeight="1" hidden="1" thickBot="1">
      <c r="A26" s="325" t="s">
        <v>43</v>
      </c>
      <c r="B26" s="354"/>
      <c r="C26" s="354"/>
      <c r="D26" s="354"/>
      <c r="E26" s="354"/>
      <c r="F26" s="355"/>
      <c r="G26" s="169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85">
        <f>L29</f>
        <v>550006.5</v>
      </c>
    </row>
    <row r="27" spans="1:15" ht="57.75" customHeight="1" thickBot="1">
      <c r="A27" s="325" t="s">
        <v>223</v>
      </c>
      <c r="B27" s="326"/>
      <c r="C27" s="326"/>
      <c r="D27" s="326"/>
      <c r="E27" s="326"/>
      <c r="F27" s="327"/>
      <c r="G27" s="169"/>
      <c r="H27" s="4" t="s">
        <v>8</v>
      </c>
      <c r="I27" s="4" t="s">
        <v>19</v>
      </c>
      <c r="J27" s="5">
        <v>7710090011</v>
      </c>
      <c r="K27" s="4" t="s">
        <v>221</v>
      </c>
      <c r="L27" s="85">
        <v>849734.16</v>
      </c>
      <c r="N27" s="41"/>
      <c r="O27" s="41"/>
    </row>
    <row r="28" spans="1:12" ht="33.75" customHeight="1" hidden="1" thickBot="1">
      <c r="A28" s="325" t="s">
        <v>224</v>
      </c>
      <c r="B28" s="326"/>
      <c r="C28" s="326"/>
      <c r="D28" s="326"/>
      <c r="E28" s="326"/>
      <c r="F28" s="327"/>
      <c r="G28" s="169"/>
      <c r="H28" s="4" t="s">
        <v>8</v>
      </c>
      <c r="I28" s="4" t="s">
        <v>19</v>
      </c>
      <c r="J28" s="5">
        <v>7710090019</v>
      </c>
      <c r="K28" s="4" t="s">
        <v>222</v>
      </c>
      <c r="L28" s="85"/>
    </row>
    <row r="29" spans="1:12" ht="18" customHeight="1" hidden="1" thickBot="1">
      <c r="A29" s="325" t="s">
        <v>151</v>
      </c>
      <c r="B29" s="354"/>
      <c r="C29" s="354"/>
      <c r="D29" s="354"/>
      <c r="E29" s="354"/>
      <c r="F29" s="355"/>
      <c r="G29" s="169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85">
        <v>550006.5</v>
      </c>
    </row>
    <row r="30" spans="1:12" ht="37.5" customHeight="1" hidden="1" thickBot="1">
      <c r="A30" s="325" t="s">
        <v>152</v>
      </c>
      <c r="B30" s="326"/>
      <c r="C30" s="326"/>
      <c r="D30" s="326"/>
      <c r="E30" s="326"/>
      <c r="F30" s="327"/>
      <c r="G30" s="169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85">
        <v>166101.97</v>
      </c>
    </row>
    <row r="31" spans="1:12" ht="48" customHeight="1" thickBot="1">
      <c r="A31" s="364" t="s">
        <v>12</v>
      </c>
      <c r="B31" s="364"/>
      <c r="C31" s="364"/>
      <c r="D31" s="364"/>
      <c r="E31" s="364"/>
      <c r="F31" s="364"/>
      <c r="G31" s="166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84">
        <f>L35+L40+L53+L69</f>
        <v>5042324.36</v>
      </c>
    </row>
    <row r="32" spans="1:15" ht="35.25" customHeight="1" hidden="1" thickBot="1">
      <c r="A32" s="333" t="s">
        <v>150</v>
      </c>
      <c r="B32" s="333"/>
      <c r="C32" s="333"/>
      <c r="D32" s="333"/>
      <c r="E32" s="333"/>
      <c r="F32" s="333"/>
      <c r="G32" s="171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85">
        <v>0</v>
      </c>
      <c r="O32" s="41"/>
    </row>
    <row r="33" spans="1:12" ht="19.5" customHeight="1" hidden="1" thickBot="1">
      <c r="A33" s="333" t="s">
        <v>15</v>
      </c>
      <c r="B33" s="333"/>
      <c r="C33" s="333"/>
      <c r="D33" s="333"/>
      <c r="E33" s="333"/>
      <c r="F33" s="333"/>
      <c r="G33" s="171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85"/>
    </row>
    <row r="34" spans="1:12" ht="34.5" customHeight="1" hidden="1">
      <c r="A34" s="333" t="s">
        <v>71</v>
      </c>
      <c r="B34" s="333"/>
      <c r="C34" s="333"/>
      <c r="D34" s="333"/>
      <c r="E34" s="333"/>
      <c r="F34" s="333"/>
      <c r="G34" s="171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85"/>
    </row>
    <row r="35" spans="1:12" ht="34.5" customHeight="1" thickBot="1">
      <c r="A35" s="328" t="s">
        <v>293</v>
      </c>
      <c r="B35" s="283"/>
      <c r="C35" s="283"/>
      <c r="D35" s="283"/>
      <c r="E35" s="283"/>
      <c r="F35" s="284"/>
      <c r="G35" s="171"/>
      <c r="H35" s="7" t="s">
        <v>8</v>
      </c>
      <c r="I35" s="7" t="s">
        <v>13</v>
      </c>
      <c r="J35" s="7" t="s">
        <v>294</v>
      </c>
      <c r="K35" s="7" t="s">
        <v>11</v>
      </c>
      <c r="L35" s="206">
        <f>L36</f>
        <v>2722744.35</v>
      </c>
    </row>
    <row r="36" spans="1:12" ht="63.75" customHeight="1" thickBot="1">
      <c r="A36" s="325" t="s">
        <v>223</v>
      </c>
      <c r="B36" s="326"/>
      <c r="C36" s="326"/>
      <c r="D36" s="326"/>
      <c r="E36" s="326"/>
      <c r="F36" s="327"/>
      <c r="G36" s="171"/>
      <c r="H36" s="7" t="s">
        <v>8</v>
      </c>
      <c r="I36" s="7" t="s">
        <v>13</v>
      </c>
      <c r="J36" s="7" t="s">
        <v>294</v>
      </c>
      <c r="K36" s="7" t="s">
        <v>221</v>
      </c>
      <c r="L36" s="85">
        <v>2722744.35</v>
      </c>
    </row>
    <row r="37" spans="1:12" ht="38.25" customHeight="1" hidden="1" thickBot="1">
      <c r="A37" s="325" t="s">
        <v>224</v>
      </c>
      <c r="B37" s="326"/>
      <c r="C37" s="326"/>
      <c r="D37" s="326"/>
      <c r="E37" s="326"/>
      <c r="F37" s="327"/>
      <c r="G37" s="171"/>
      <c r="H37" s="7" t="s">
        <v>8</v>
      </c>
      <c r="I37" s="7" t="s">
        <v>13</v>
      </c>
      <c r="J37" s="7" t="s">
        <v>154</v>
      </c>
      <c r="K37" s="7" t="s">
        <v>222</v>
      </c>
      <c r="L37" s="85"/>
    </row>
    <row r="38" spans="1:12" ht="21.75" customHeight="1" hidden="1" thickBot="1">
      <c r="A38" s="325" t="s">
        <v>151</v>
      </c>
      <c r="B38" s="354"/>
      <c r="C38" s="354"/>
      <c r="D38" s="354"/>
      <c r="E38" s="354"/>
      <c r="F38" s="355"/>
      <c r="G38" s="171">
        <v>703</v>
      </c>
      <c r="H38" s="7" t="s">
        <v>8</v>
      </c>
      <c r="I38" s="7" t="s">
        <v>13</v>
      </c>
      <c r="J38" s="7" t="s">
        <v>154</v>
      </c>
      <c r="K38" s="7" t="s">
        <v>63</v>
      </c>
      <c r="L38" s="85">
        <v>3361749.2</v>
      </c>
    </row>
    <row r="39" spans="1:12" ht="32.25" customHeight="1" hidden="1" thickBot="1">
      <c r="A39" s="325" t="s">
        <v>152</v>
      </c>
      <c r="B39" s="326"/>
      <c r="C39" s="326"/>
      <c r="D39" s="326"/>
      <c r="E39" s="326"/>
      <c r="F39" s="327"/>
      <c r="G39" s="171">
        <v>703</v>
      </c>
      <c r="H39" s="7" t="s">
        <v>8</v>
      </c>
      <c r="I39" s="7" t="s">
        <v>13</v>
      </c>
      <c r="J39" s="7" t="s">
        <v>154</v>
      </c>
      <c r="K39" s="7" t="s">
        <v>153</v>
      </c>
      <c r="L39" s="85">
        <v>1015248.26</v>
      </c>
    </row>
    <row r="40" spans="1:12" ht="32.25" customHeight="1" thickBot="1">
      <c r="A40" s="325" t="s">
        <v>150</v>
      </c>
      <c r="B40" s="281"/>
      <c r="C40" s="281"/>
      <c r="D40" s="281"/>
      <c r="E40" s="281"/>
      <c r="F40" s="282"/>
      <c r="G40" s="171"/>
      <c r="H40" s="7" t="s">
        <v>8</v>
      </c>
      <c r="I40" s="7" t="s">
        <v>13</v>
      </c>
      <c r="J40" s="7" t="s">
        <v>154</v>
      </c>
      <c r="K40" s="7" t="s">
        <v>11</v>
      </c>
      <c r="L40" s="206">
        <f>L41</f>
        <v>0</v>
      </c>
    </row>
    <row r="41" spans="1:12" ht="32.25" customHeight="1" thickBot="1">
      <c r="A41" s="325" t="s">
        <v>230</v>
      </c>
      <c r="B41" s="326"/>
      <c r="C41" s="326"/>
      <c r="D41" s="326"/>
      <c r="E41" s="326"/>
      <c r="F41" s="327"/>
      <c r="G41" s="171"/>
      <c r="H41" s="7" t="s">
        <v>8</v>
      </c>
      <c r="I41" s="7" t="s">
        <v>13</v>
      </c>
      <c r="J41" s="7" t="s">
        <v>154</v>
      </c>
      <c r="K41" s="7" t="s">
        <v>225</v>
      </c>
      <c r="L41" s="86">
        <v>0</v>
      </c>
    </row>
    <row r="42" spans="1:12" ht="36" customHeight="1" hidden="1" thickBot="1">
      <c r="A42" s="325" t="s">
        <v>231</v>
      </c>
      <c r="B42" s="326"/>
      <c r="C42" s="326"/>
      <c r="D42" s="326"/>
      <c r="E42" s="326"/>
      <c r="F42" s="327"/>
      <c r="G42" s="171"/>
      <c r="H42" s="7" t="s">
        <v>8</v>
      </c>
      <c r="I42" s="7" t="s">
        <v>13</v>
      </c>
      <c r="J42" s="7" t="s">
        <v>154</v>
      </c>
      <c r="K42" s="7" t="s">
        <v>226</v>
      </c>
      <c r="L42" s="86"/>
    </row>
    <row r="43" spans="1:12" ht="36.75" customHeight="1" hidden="1" thickBot="1">
      <c r="A43" s="334" t="s">
        <v>110</v>
      </c>
      <c r="B43" s="326"/>
      <c r="C43" s="326"/>
      <c r="D43" s="326"/>
      <c r="E43" s="326"/>
      <c r="F43" s="327"/>
      <c r="G43" s="171">
        <v>703</v>
      </c>
      <c r="H43" s="7" t="s">
        <v>8</v>
      </c>
      <c r="I43" s="7" t="s">
        <v>13</v>
      </c>
      <c r="J43" s="7" t="s">
        <v>154</v>
      </c>
      <c r="K43" s="7" t="s">
        <v>65</v>
      </c>
      <c r="L43" s="86">
        <f>316696.82+306000</f>
        <v>622696.8200000001</v>
      </c>
    </row>
    <row r="44" spans="1:12" ht="19.5" customHeight="1" hidden="1">
      <c r="A44" s="328" t="s">
        <v>90</v>
      </c>
      <c r="B44" s="331"/>
      <c r="C44" s="331"/>
      <c r="D44" s="331"/>
      <c r="E44" s="331"/>
      <c r="F44" s="332"/>
      <c r="G44" s="171">
        <v>703</v>
      </c>
      <c r="H44" s="7" t="s">
        <v>8</v>
      </c>
      <c r="I44" s="7" t="s">
        <v>13</v>
      </c>
      <c r="J44" s="7" t="s">
        <v>154</v>
      </c>
      <c r="K44" s="7" t="s">
        <v>66</v>
      </c>
      <c r="L44" s="86">
        <v>0</v>
      </c>
    </row>
    <row r="45" spans="1:12" ht="17.25" customHeight="1" hidden="1">
      <c r="A45" s="328" t="s">
        <v>91</v>
      </c>
      <c r="B45" s="331"/>
      <c r="C45" s="331"/>
      <c r="D45" s="331"/>
      <c r="E45" s="331"/>
      <c r="F45" s="332"/>
      <c r="G45" s="171">
        <v>703</v>
      </c>
      <c r="H45" s="7" t="s">
        <v>8</v>
      </c>
      <c r="I45" s="7" t="s">
        <v>13</v>
      </c>
      <c r="J45" s="7" t="s">
        <v>154</v>
      </c>
      <c r="K45" s="7" t="s">
        <v>67</v>
      </c>
      <c r="L45" s="86">
        <v>0</v>
      </c>
    </row>
    <row r="46" spans="1:12" ht="19.5" customHeight="1" hidden="1">
      <c r="A46" s="333" t="s">
        <v>16</v>
      </c>
      <c r="B46" s="333"/>
      <c r="C46" s="333"/>
      <c r="D46" s="333"/>
      <c r="E46" s="333"/>
      <c r="F46" s="333"/>
      <c r="G46" s="170"/>
      <c r="H46" s="7" t="s">
        <v>8</v>
      </c>
      <c r="I46" s="7" t="s">
        <v>13</v>
      </c>
      <c r="J46" s="7" t="s">
        <v>154</v>
      </c>
      <c r="K46" s="7" t="s">
        <v>9</v>
      </c>
      <c r="L46" s="86">
        <v>3335.5</v>
      </c>
    </row>
    <row r="47" spans="1:12" ht="16.5" customHeight="1" hidden="1">
      <c r="A47" s="335" t="s">
        <v>53</v>
      </c>
      <c r="B47" s="352"/>
      <c r="C47" s="352"/>
      <c r="D47" s="352"/>
      <c r="E47" s="352"/>
      <c r="F47" s="353"/>
      <c r="G47" s="171">
        <v>703</v>
      </c>
      <c r="H47" s="4" t="s">
        <v>8</v>
      </c>
      <c r="I47" s="4" t="s">
        <v>58</v>
      </c>
      <c r="J47" s="7" t="s">
        <v>154</v>
      </c>
      <c r="K47" s="4" t="s">
        <v>11</v>
      </c>
      <c r="L47" s="141">
        <f>L49</f>
        <v>0</v>
      </c>
    </row>
    <row r="48" spans="1:12" s="22" customFormat="1" ht="16.5" customHeight="1" hidden="1">
      <c r="A48" s="325" t="s">
        <v>53</v>
      </c>
      <c r="B48" s="354"/>
      <c r="C48" s="354"/>
      <c r="D48" s="354"/>
      <c r="E48" s="354"/>
      <c r="F48" s="355"/>
      <c r="G48" s="171">
        <v>703</v>
      </c>
      <c r="H48" s="7" t="s">
        <v>8</v>
      </c>
      <c r="I48" s="7" t="s">
        <v>58</v>
      </c>
      <c r="J48" s="7" t="s">
        <v>154</v>
      </c>
      <c r="K48" s="7" t="s">
        <v>11</v>
      </c>
      <c r="L48" s="86">
        <f>L49</f>
        <v>0</v>
      </c>
    </row>
    <row r="49" spans="1:12" ht="16.5" hidden="1" thickBot="1">
      <c r="A49" s="325" t="s">
        <v>54</v>
      </c>
      <c r="B49" s="354"/>
      <c r="C49" s="354"/>
      <c r="D49" s="354"/>
      <c r="E49" s="354"/>
      <c r="F49" s="355"/>
      <c r="G49" s="171">
        <v>703</v>
      </c>
      <c r="H49" s="7" t="s">
        <v>8</v>
      </c>
      <c r="I49" s="7" t="s">
        <v>58</v>
      </c>
      <c r="J49" s="7" t="s">
        <v>154</v>
      </c>
      <c r="K49" s="7" t="s">
        <v>11</v>
      </c>
      <c r="L49" s="86">
        <f>L50</f>
        <v>0</v>
      </c>
    </row>
    <row r="50" spans="1:12" ht="16.5" hidden="1" thickBot="1">
      <c r="A50" s="328" t="s">
        <v>83</v>
      </c>
      <c r="B50" s="331"/>
      <c r="C50" s="331"/>
      <c r="D50" s="331"/>
      <c r="E50" s="331"/>
      <c r="F50" s="332"/>
      <c r="G50" s="171">
        <v>703</v>
      </c>
      <c r="H50" s="7" t="s">
        <v>8</v>
      </c>
      <c r="I50" s="7" t="s">
        <v>58</v>
      </c>
      <c r="J50" s="7" t="s">
        <v>154</v>
      </c>
      <c r="K50" s="7" t="s">
        <v>68</v>
      </c>
      <c r="L50" s="86">
        <v>0</v>
      </c>
    </row>
    <row r="51" spans="1:12" ht="16.5" hidden="1" thickBot="1">
      <c r="A51" s="328" t="s">
        <v>53</v>
      </c>
      <c r="B51" s="329"/>
      <c r="C51" s="329"/>
      <c r="D51" s="329"/>
      <c r="E51" s="329"/>
      <c r="F51" s="330"/>
      <c r="G51" s="174"/>
      <c r="H51" s="7" t="s">
        <v>8</v>
      </c>
      <c r="I51" s="7" t="s">
        <v>58</v>
      </c>
      <c r="J51" s="7" t="s">
        <v>154</v>
      </c>
      <c r="K51" s="7"/>
      <c r="L51" s="86"/>
    </row>
    <row r="52" spans="1:12" ht="16.5" hidden="1" thickBot="1">
      <c r="A52" s="328" t="s">
        <v>54</v>
      </c>
      <c r="B52" s="329"/>
      <c r="C52" s="329"/>
      <c r="D52" s="329"/>
      <c r="E52" s="329"/>
      <c r="F52" s="330"/>
      <c r="G52" s="174"/>
      <c r="H52" s="7" t="s">
        <v>8</v>
      </c>
      <c r="I52" s="7" t="s">
        <v>58</v>
      </c>
      <c r="J52" s="7" t="s">
        <v>154</v>
      </c>
      <c r="K52" s="7"/>
      <c r="L52" s="86"/>
    </row>
    <row r="53" spans="1:12" ht="30" customHeight="1" thickBot="1">
      <c r="A53" s="328" t="s">
        <v>297</v>
      </c>
      <c r="B53" s="283"/>
      <c r="C53" s="283"/>
      <c r="D53" s="283"/>
      <c r="E53" s="283"/>
      <c r="F53" s="284"/>
      <c r="G53" s="174"/>
      <c r="H53" s="7" t="s">
        <v>8</v>
      </c>
      <c r="I53" s="7" t="s">
        <v>13</v>
      </c>
      <c r="J53" s="7" t="s">
        <v>295</v>
      </c>
      <c r="K53" s="7" t="s">
        <v>11</v>
      </c>
      <c r="L53" s="213">
        <f>L54+L55+L56</f>
        <v>2136243.2</v>
      </c>
    </row>
    <row r="54" spans="1:12" ht="66" customHeight="1" thickBot="1">
      <c r="A54" s="325" t="s">
        <v>223</v>
      </c>
      <c r="B54" s="326"/>
      <c r="C54" s="326"/>
      <c r="D54" s="326"/>
      <c r="E54" s="326"/>
      <c r="F54" s="327"/>
      <c r="G54" s="174"/>
      <c r="H54" s="7" t="s">
        <v>8</v>
      </c>
      <c r="I54" s="7" t="s">
        <v>13</v>
      </c>
      <c r="J54" s="7" t="s">
        <v>295</v>
      </c>
      <c r="K54" s="7" t="s">
        <v>221</v>
      </c>
      <c r="L54" s="86">
        <f>1653503.54</f>
        <v>1653503.54</v>
      </c>
    </row>
    <row r="55" spans="1:12" ht="33" customHeight="1" thickBot="1">
      <c r="A55" s="325" t="s">
        <v>230</v>
      </c>
      <c r="B55" s="326"/>
      <c r="C55" s="326"/>
      <c r="D55" s="326"/>
      <c r="E55" s="326"/>
      <c r="F55" s="327"/>
      <c r="G55" s="174"/>
      <c r="H55" s="7" t="s">
        <v>8</v>
      </c>
      <c r="I55" s="7" t="s">
        <v>13</v>
      </c>
      <c r="J55" s="7" t="s">
        <v>295</v>
      </c>
      <c r="K55" s="7" t="s">
        <v>225</v>
      </c>
      <c r="L55" s="86">
        <f>425099+23766.34+1874.32</f>
        <v>450739.66000000003</v>
      </c>
    </row>
    <row r="56" spans="1:12" ht="16.5" thickBot="1">
      <c r="A56" s="328" t="s">
        <v>233</v>
      </c>
      <c r="B56" s="329"/>
      <c r="C56" s="329"/>
      <c r="D56" s="329"/>
      <c r="E56" s="329"/>
      <c r="F56" s="330"/>
      <c r="G56" s="174"/>
      <c r="H56" s="7" t="s">
        <v>8</v>
      </c>
      <c r="I56" s="7" t="s">
        <v>13</v>
      </c>
      <c r="J56" s="7" t="s">
        <v>154</v>
      </c>
      <c r="K56" s="7" t="s">
        <v>227</v>
      </c>
      <c r="L56" s="86">
        <v>32000</v>
      </c>
    </row>
    <row r="57" spans="1:12" ht="18" customHeight="1" hidden="1" thickBot="1">
      <c r="A57" s="328" t="s">
        <v>234</v>
      </c>
      <c r="B57" s="329"/>
      <c r="C57" s="329"/>
      <c r="D57" s="329"/>
      <c r="E57" s="329"/>
      <c r="F57" s="330"/>
      <c r="G57" s="174"/>
      <c r="H57" s="7" t="s">
        <v>8</v>
      </c>
      <c r="I57" s="7" t="s">
        <v>13</v>
      </c>
      <c r="J57" s="7" t="s">
        <v>154</v>
      </c>
      <c r="K57" s="7" t="s">
        <v>228</v>
      </c>
      <c r="L57" s="86"/>
    </row>
    <row r="58" spans="1:12" ht="16.5" hidden="1" thickBot="1">
      <c r="A58" s="328" t="s">
        <v>90</v>
      </c>
      <c r="B58" s="329"/>
      <c r="C58" s="329"/>
      <c r="D58" s="329"/>
      <c r="E58" s="329"/>
      <c r="F58" s="330"/>
      <c r="G58" s="171">
        <v>703</v>
      </c>
      <c r="H58" s="7" t="s">
        <v>8</v>
      </c>
      <c r="I58" s="7" t="s">
        <v>13</v>
      </c>
      <c r="J58" s="7" t="s">
        <v>154</v>
      </c>
      <c r="K58" s="7" t="s">
        <v>66</v>
      </c>
      <c r="L58" s="85">
        <f>10000+36413.88</f>
        <v>46413.88</v>
      </c>
    </row>
    <row r="59" spans="1:12" ht="16.5" hidden="1" thickBot="1">
      <c r="A59" s="328" t="s">
        <v>188</v>
      </c>
      <c r="B59" s="329"/>
      <c r="C59" s="329"/>
      <c r="D59" s="329"/>
      <c r="E59" s="329"/>
      <c r="F59" s="330"/>
      <c r="G59" s="171">
        <v>703</v>
      </c>
      <c r="H59" s="7" t="s">
        <v>8</v>
      </c>
      <c r="I59" s="7" t="s">
        <v>13</v>
      </c>
      <c r="J59" s="7" t="s">
        <v>154</v>
      </c>
      <c r="K59" s="7" t="s">
        <v>67</v>
      </c>
      <c r="L59" s="85">
        <v>0</v>
      </c>
    </row>
    <row r="60" spans="1:12" ht="16.5" hidden="1" thickBot="1">
      <c r="A60" s="328" t="s">
        <v>241</v>
      </c>
      <c r="B60" s="329"/>
      <c r="C60" s="329"/>
      <c r="D60" s="329"/>
      <c r="E60" s="329"/>
      <c r="F60" s="330"/>
      <c r="G60" s="171"/>
      <c r="H60" s="7" t="s">
        <v>8</v>
      </c>
      <c r="I60" s="7" t="s">
        <v>13</v>
      </c>
      <c r="J60" s="7" t="s">
        <v>154</v>
      </c>
      <c r="K60" s="7" t="s">
        <v>67</v>
      </c>
      <c r="L60" s="85">
        <v>525</v>
      </c>
    </row>
    <row r="61" spans="1:12" ht="16.5" hidden="1" thickBot="1">
      <c r="A61" s="328" t="s">
        <v>147</v>
      </c>
      <c r="B61" s="329"/>
      <c r="C61" s="329"/>
      <c r="D61" s="329"/>
      <c r="E61" s="329"/>
      <c r="F61" s="330"/>
      <c r="G61" s="171">
        <v>703</v>
      </c>
      <c r="H61" s="7" t="s">
        <v>8</v>
      </c>
      <c r="I61" s="7" t="s">
        <v>13</v>
      </c>
      <c r="J61" s="7" t="s">
        <v>154</v>
      </c>
      <c r="K61" s="7" t="s">
        <v>135</v>
      </c>
      <c r="L61" s="85">
        <v>1000</v>
      </c>
    </row>
    <row r="62" spans="1:12" s="23" customFormat="1" ht="16.5" hidden="1" thickBot="1">
      <c r="A62" s="338" t="s">
        <v>173</v>
      </c>
      <c r="B62" s="347"/>
      <c r="C62" s="347"/>
      <c r="D62" s="347"/>
      <c r="E62" s="347"/>
      <c r="F62" s="348"/>
      <c r="G62" s="167">
        <v>703</v>
      </c>
      <c r="H62" s="4" t="s">
        <v>8</v>
      </c>
      <c r="I62" s="4" t="s">
        <v>56</v>
      </c>
      <c r="J62" s="4" t="s">
        <v>160</v>
      </c>
      <c r="K62" s="4" t="s">
        <v>11</v>
      </c>
      <c r="L62" s="84">
        <f>L63</f>
        <v>0</v>
      </c>
    </row>
    <row r="63" spans="1:12" ht="30" customHeight="1" hidden="1" thickBot="1">
      <c r="A63" s="328" t="s">
        <v>209</v>
      </c>
      <c r="B63" s="362"/>
      <c r="C63" s="362"/>
      <c r="D63" s="362"/>
      <c r="E63" s="362"/>
      <c r="F63" s="363"/>
      <c r="G63" s="169">
        <v>703</v>
      </c>
      <c r="H63" s="7" t="s">
        <v>8</v>
      </c>
      <c r="I63" s="7" t="s">
        <v>56</v>
      </c>
      <c r="J63" s="7" t="s">
        <v>207</v>
      </c>
      <c r="K63" s="7" t="s">
        <v>11</v>
      </c>
      <c r="L63" s="85">
        <v>0</v>
      </c>
    </row>
    <row r="64" spans="1:12" ht="33.75" customHeight="1" hidden="1" thickBot="1">
      <c r="A64" s="328" t="s">
        <v>210</v>
      </c>
      <c r="B64" s="362"/>
      <c r="C64" s="362"/>
      <c r="D64" s="362"/>
      <c r="E64" s="362"/>
      <c r="F64" s="363"/>
      <c r="G64" s="169"/>
      <c r="H64" s="7"/>
      <c r="I64" s="7"/>
      <c r="J64" s="7" t="s">
        <v>206</v>
      </c>
      <c r="K64" s="7" t="s">
        <v>11</v>
      </c>
      <c r="L64" s="85">
        <v>0</v>
      </c>
    </row>
    <row r="65" spans="1:12" ht="16.5" customHeight="1" hidden="1" thickBot="1">
      <c r="A65" s="328" t="s">
        <v>211</v>
      </c>
      <c r="B65" s="362"/>
      <c r="C65" s="362"/>
      <c r="D65" s="362"/>
      <c r="E65" s="362"/>
      <c r="F65" s="363"/>
      <c r="G65" s="169">
        <v>703</v>
      </c>
      <c r="H65" s="7" t="s">
        <v>8</v>
      </c>
      <c r="I65" s="7" t="s">
        <v>56</v>
      </c>
      <c r="J65" s="7" t="s">
        <v>206</v>
      </c>
      <c r="K65" s="7" t="s">
        <v>208</v>
      </c>
      <c r="L65" s="85">
        <v>0</v>
      </c>
    </row>
    <row r="66" spans="1:12" s="23" customFormat="1" ht="16.5" hidden="1" thickBot="1">
      <c r="A66" s="338" t="s">
        <v>53</v>
      </c>
      <c r="B66" s="347"/>
      <c r="C66" s="347"/>
      <c r="D66" s="347"/>
      <c r="E66" s="347"/>
      <c r="F66" s="348"/>
      <c r="G66" s="167"/>
      <c r="H66" s="4" t="s">
        <v>8</v>
      </c>
      <c r="I66" s="4" t="s">
        <v>58</v>
      </c>
      <c r="J66" s="4" t="s">
        <v>160</v>
      </c>
      <c r="K66" s="4" t="s">
        <v>11</v>
      </c>
      <c r="L66" s="84">
        <f>L67</f>
        <v>0</v>
      </c>
    </row>
    <row r="67" spans="1:12" ht="16.5" hidden="1" thickBot="1">
      <c r="A67" s="328" t="s">
        <v>197</v>
      </c>
      <c r="B67" s="329"/>
      <c r="C67" s="329"/>
      <c r="D67" s="329"/>
      <c r="E67" s="329"/>
      <c r="F67" s="330"/>
      <c r="G67" s="169"/>
      <c r="H67" s="7" t="s">
        <v>8</v>
      </c>
      <c r="I67" s="7" t="s">
        <v>58</v>
      </c>
      <c r="J67" s="7" t="s">
        <v>196</v>
      </c>
      <c r="K67" s="7" t="s">
        <v>11</v>
      </c>
      <c r="L67" s="85">
        <v>0</v>
      </c>
    </row>
    <row r="68" spans="1:12" ht="16.5" hidden="1" thickBot="1">
      <c r="A68" s="328" t="s">
        <v>83</v>
      </c>
      <c r="B68" s="329"/>
      <c r="C68" s="329"/>
      <c r="D68" s="329"/>
      <c r="E68" s="329"/>
      <c r="F68" s="330"/>
      <c r="G68" s="169"/>
      <c r="H68" s="7" t="s">
        <v>8</v>
      </c>
      <c r="I68" s="7" t="s">
        <v>58</v>
      </c>
      <c r="J68" s="7" t="s">
        <v>196</v>
      </c>
      <c r="K68" s="7" t="s">
        <v>68</v>
      </c>
      <c r="L68" s="85">
        <v>0</v>
      </c>
    </row>
    <row r="69" spans="1:12" ht="34.5" customHeight="1" thickBot="1">
      <c r="A69" s="328" t="s">
        <v>298</v>
      </c>
      <c r="B69" s="283"/>
      <c r="C69" s="283"/>
      <c r="D69" s="283"/>
      <c r="E69" s="283"/>
      <c r="F69" s="284"/>
      <c r="G69" s="169"/>
      <c r="H69" s="7" t="s">
        <v>8</v>
      </c>
      <c r="I69" s="7" t="s">
        <v>13</v>
      </c>
      <c r="J69" s="7" t="s">
        <v>296</v>
      </c>
      <c r="K69" s="7" t="s">
        <v>11</v>
      </c>
      <c r="L69" s="85">
        <f>L70</f>
        <v>183336.81</v>
      </c>
    </row>
    <row r="70" spans="1:12" ht="34.5" customHeight="1" thickBot="1">
      <c r="A70" s="325" t="s">
        <v>230</v>
      </c>
      <c r="B70" s="326"/>
      <c r="C70" s="326"/>
      <c r="D70" s="326"/>
      <c r="E70" s="326"/>
      <c r="F70" s="327"/>
      <c r="G70" s="169"/>
      <c r="H70" s="7" t="s">
        <v>8</v>
      </c>
      <c r="I70" s="7" t="s">
        <v>13</v>
      </c>
      <c r="J70" s="7" t="s">
        <v>296</v>
      </c>
      <c r="K70" s="7" t="s">
        <v>225</v>
      </c>
      <c r="L70" s="85">
        <v>183336.81</v>
      </c>
    </row>
    <row r="71" spans="1:12" s="23" customFormat="1" ht="36" customHeight="1" thickBot="1">
      <c r="A71" s="338" t="s">
        <v>254</v>
      </c>
      <c r="B71" s="347"/>
      <c r="C71" s="347"/>
      <c r="D71" s="347"/>
      <c r="E71" s="347"/>
      <c r="F71" s="348"/>
      <c r="G71" s="167"/>
      <c r="H71" s="4" t="s">
        <v>8</v>
      </c>
      <c r="I71" s="4" t="s">
        <v>247</v>
      </c>
      <c r="J71" s="4" t="s">
        <v>160</v>
      </c>
      <c r="K71" s="4" t="s">
        <v>11</v>
      </c>
      <c r="L71" s="84">
        <f>L74+L77+L72</f>
        <v>39205.66</v>
      </c>
    </row>
    <row r="72" spans="1:12" s="23" customFormat="1" ht="33" customHeight="1" thickBot="1">
      <c r="A72" s="338" t="s">
        <v>255</v>
      </c>
      <c r="B72" s="347"/>
      <c r="C72" s="347"/>
      <c r="D72" s="347"/>
      <c r="E72" s="347"/>
      <c r="F72" s="348"/>
      <c r="G72" s="167"/>
      <c r="H72" s="4" t="s">
        <v>8</v>
      </c>
      <c r="I72" s="4" t="s">
        <v>247</v>
      </c>
      <c r="J72" s="4" t="s">
        <v>264</v>
      </c>
      <c r="K72" s="4" t="s">
        <v>11</v>
      </c>
      <c r="L72" s="84">
        <f>L73</f>
        <v>39100.66</v>
      </c>
    </row>
    <row r="73" spans="1:12" s="23" customFormat="1" ht="16.5" thickBot="1">
      <c r="A73" s="328" t="s">
        <v>252</v>
      </c>
      <c r="B73" s="329"/>
      <c r="C73" s="329"/>
      <c r="D73" s="329"/>
      <c r="E73" s="329"/>
      <c r="F73" s="330"/>
      <c r="G73" s="167"/>
      <c r="H73" s="7" t="s">
        <v>8</v>
      </c>
      <c r="I73" s="7" t="s">
        <v>247</v>
      </c>
      <c r="J73" s="7" t="s">
        <v>264</v>
      </c>
      <c r="K73" s="7" t="s">
        <v>17</v>
      </c>
      <c r="L73" s="85">
        <v>39100.66</v>
      </c>
    </row>
    <row r="74" spans="1:12" s="23" customFormat="1" ht="50.25" customHeight="1" hidden="1" thickBot="1">
      <c r="A74" s="338" t="s">
        <v>268</v>
      </c>
      <c r="B74" s="347"/>
      <c r="C74" s="347"/>
      <c r="D74" s="347"/>
      <c r="E74" s="347"/>
      <c r="F74" s="348"/>
      <c r="G74" s="167"/>
      <c r="H74" s="4" t="s">
        <v>8</v>
      </c>
      <c r="I74" s="4" t="s">
        <v>247</v>
      </c>
      <c r="J74" s="4" t="s">
        <v>248</v>
      </c>
      <c r="K74" s="4" t="s">
        <v>11</v>
      </c>
      <c r="L74" s="84">
        <f>L75</f>
        <v>0</v>
      </c>
    </row>
    <row r="75" spans="1:12" ht="21.75" customHeight="1" hidden="1" thickBot="1">
      <c r="A75" s="328" t="s">
        <v>252</v>
      </c>
      <c r="B75" s="329"/>
      <c r="C75" s="329"/>
      <c r="D75" s="329"/>
      <c r="E75" s="329"/>
      <c r="F75" s="330"/>
      <c r="G75" s="169"/>
      <c r="H75" s="7" t="s">
        <v>8</v>
      </c>
      <c r="I75" s="7" t="s">
        <v>247</v>
      </c>
      <c r="J75" s="7" t="s">
        <v>248</v>
      </c>
      <c r="K75" s="7" t="s">
        <v>17</v>
      </c>
      <c r="L75" s="85">
        <v>0</v>
      </c>
    </row>
    <row r="76" spans="1:12" ht="16.5" hidden="1" thickBot="1">
      <c r="A76" s="328" t="s">
        <v>251</v>
      </c>
      <c r="B76" s="329"/>
      <c r="C76" s="329"/>
      <c r="D76" s="329"/>
      <c r="E76" s="329"/>
      <c r="F76" s="330"/>
      <c r="G76" s="169"/>
      <c r="H76" s="7" t="s">
        <v>8</v>
      </c>
      <c r="I76" s="7" t="s">
        <v>247</v>
      </c>
      <c r="J76" s="7" t="s">
        <v>248</v>
      </c>
      <c r="K76" s="7" t="s">
        <v>249</v>
      </c>
      <c r="L76" s="85"/>
    </row>
    <row r="77" spans="1:12" s="23" customFormat="1" ht="43.5" customHeight="1" thickBot="1">
      <c r="A77" s="338" t="s">
        <v>253</v>
      </c>
      <c r="B77" s="347"/>
      <c r="C77" s="347"/>
      <c r="D77" s="347"/>
      <c r="E77" s="347"/>
      <c r="F77" s="348"/>
      <c r="G77" s="167"/>
      <c r="H77" s="4" t="s">
        <v>8</v>
      </c>
      <c r="I77" s="4" t="s">
        <v>247</v>
      </c>
      <c r="J77" s="4" t="s">
        <v>250</v>
      </c>
      <c r="K77" s="4" t="s">
        <v>11</v>
      </c>
      <c r="L77" s="84">
        <f>L78</f>
        <v>105</v>
      </c>
    </row>
    <row r="78" spans="1:12" ht="16.5" thickBot="1">
      <c r="A78" s="328" t="s">
        <v>252</v>
      </c>
      <c r="B78" s="329"/>
      <c r="C78" s="329"/>
      <c r="D78" s="329"/>
      <c r="E78" s="329"/>
      <c r="F78" s="330"/>
      <c r="G78" s="169"/>
      <c r="H78" s="7" t="s">
        <v>8</v>
      </c>
      <c r="I78" s="7" t="s">
        <v>247</v>
      </c>
      <c r="J78" s="7" t="s">
        <v>250</v>
      </c>
      <c r="K78" s="7" t="s">
        <v>17</v>
      </c>
      <c r="L78" s="85">
        <v>105</v>
      </c>
    </row>
    <row r="79" spans="1:12" ht="16.5" hidden="1" thickBot="1">
      <c r="A79" s="328" t="s">
        <v>251</v>
      </c>
      <c r="B79" s="329"/>
      <c r="C79" s="329"/>
      <c r="D79" s="329"/>
      <c r="E79" s="329"/>
      <c r="F79" s="330"/>
      <c r="G79" s="169"/>
      <c r="H79" s="7" t="s">
        <v>8</v>
      </c>
      <c r="I79" s="7" t="s">
        <v>247</v>
      </c>
      <c r="J79" s="7" t="s">
        <v>250</v>
      </c>
      <c r="K79" s="7" t="s">
        <v>249</v>
      </c>
      <c r="L79" s="85"/>
    </row>
    <row r="80" spans="1:12" ht="16.5" hidden="1" thickBot="1">
      <c r="A80" s="338" t="s">
        <v>173</v>
      </c>
      <c r="B80" s="347"/>
      <c r="C80" s="347"/>
      <c r="D80" s="347"/>
      <c r="E80" s="347"/>
      <c r="F80" s="348"/>
      <c r="G80" s="167"/>
      <c r="H80" s="4" t="s">
        <v>8</v>
      </c>
      <c r="I80" s="4" t="s">
        <v>56</v>
      </c>
      <c r="J80" s="4" t="s">
        <v>160</v>
      </c>
      <c r="K80" s="4" t="s">
        <v>11</v>
      </c>
      <c r="L80" s="84">
        <f>L81</f>
        <v>0</v>
      </c>
    </row>
    <row r="81" spans="1:12" ht="36.75" customHeight="1" hidden="1" thickBot="1">
      <c r="A81" s="338" t="s">
        <v>210</v>
      </c>
      <c r="B81" s="347"/>
      <c r="C81" s="347"/>
      <c r="D81" s="347"/>
      <c r="E81" s="347"/>
      <c r="F81" s="348"/>
      <c r="G81" s="167"/>
      <c r="H81" s="4" t="s">
        <v>8</v>
      </c>
      <c r="I81" s="4" t="s">
        <v>56</v>
      </c>
      <c r="J81" s="4" t="s">
        <v>206</v>
      </c>
      <c r="K81" s="4" t="s">
        <v>11</v>
      </c>
      <c r="L81" s="84">
        <f>L82</f>
        <v>0</v>
      </c>
    </row>
    <row r="82" spans="1:12" ht="16.5" hidden="1" thickBot="1">
      <c r="A82" s="328" t="s">
        <v>233</v>
      </c>
      <c r="B82" s="329"/>
      <c r="C82" s="329"/>
      <c r="D82" s="329"/>
      <c r="E82" s="329"/>
      <c r="F82" s="330"/>
      <c r="G82" s="169"/>
      <c r="H82" s="7" t="s">
        <v>8</v>
      </c>
      <c r="I82" s="7" t="s">
        <v>56</v>
      </c>
      <c r="J82" s="7" t="s">
        <v>206</v>
      </c>
      <c r="K82" s="7" t="s">
        <v>227</v>
      </c>
      <c r="L82" s="85">
        <f>L83</f>
        <v>0</v>
      </c>
    </row>
    <row r="83" spans="1:12" ht="16.5" hidden="1" thickBot="1">
      <c r="A83" s="328" t="s">
        <v>211</v>
      </c>
      <c r="B83" s="329"/>
      <c r="C83" s="329"/>
      <c r="D83" s="329"/>
      <c r="E83" s="329"/>
      <c r="F83" s="330"/>
      <c r="G83" s="169"/>
      <c r="H83" s="7" t="s">
        <v>8</v>
      </c>
      <c r="I83" s="7" t="s">
        <v>56</v>
      </c>
      <c r="J83" s="7" t="s">
        <v>206</v>
      </c>
      <c r="K83" s="7" t="s">
        <v>208</v>
      </c>
      <c r="L83" s="85"/>
    </row>
    <row r="84" spans="1:12" ht="20.25" customHeight="1" thickBot="1">
      <c r="A84" s="338" t="s">
        <v>118</v>
      </c>
      <c r="B84" s="347"/>
      <c r="C84" s="347"/>
      <c r="D84" s="347"/>
      <c r="E84" s="347"/>
      <c r="F84" s="348"/>
      <c r="G84" s="175">
        <v>703</v>
      </c>
      <c r="H84" s="4" t="s">
        <v>8</v>
      </c>
      <c r="I84" s="4" t="s">
        <v>119</v>
      </c>
      <c r="J84" s="4" t="s">
        <v>160</v>
      </c>
      <c r="K84" s="4" t="s">
        <v>11</v>
      </c>
      <c r="L84" s="84">
        <f>L91+L100+L107+L94+L98</f>
        <v>563532</v>
      </c>
    </row>
    <row r="85" spans="1:12" ht="16.5" hidden="1" thickBot="1">
      <c r="A85" s="328" t="s">
        <v>156</v>
      </c>
      <c r="B85" s="331"/>
      <c r="C85" s="331"/>
      <c r="D85" s="331"/>
      <c r="E85" s="331"/>
      <c r="F85" s="332"/>
      <c r="G85" s="176">
        <v>703</v>
      </c>
      <c r="H85" s="7" t="s">
        <v>8</v>
      </c>
      <c r="I85" s="7" t="s">
        <v>119</v>
      </c>
      <c r="J85" s="30" t="s">
        <v>155</v>
      </c>
      <c r="K85" s="7" t="s">
        <v>11</v>
      </c>
      <c r="L85" s="84">
        <f>L86</f>
        <v>0</v>
      </c>
    </row>
    <row r="86" spans="1:12" ht="33" customHeight="1" hidden="1" thickBot="1">
      <c r="A86" s="334" t="s">
        <v>110</v>
      </c>
      <c r="B86" s="326"/>
      <c r="C86" s="326"/>
      <c r="D86" s="326"/>
      <c r="E86" s="326"/>
      <c r="F86" s="327"/>
      <c r="G86" s="176">
        <v>703</v>
      </c>
      <c r="H86" s="7" t="s">
        <v>8</v>
      </c>
      <c r="I86" s="7" t="s">
        <v>119</v>
      </c>
      <c r="J86" s="30" t="s">
        <v>155</v>
      </c>
      <c r="K86" s="7" t="s">
        <v>65</v>
      </c>
      <c r="L86" s="85">
        <v>0</v>
      </c>
    </row>
    <row r="87" spans="1:12" ht="31.5" customHeight="1" hidden="1" thickBot="1">
      <c r="A87" s="328" t="s">
        <v>120</v>
      </c>
      <c r="B87" s="329"/>
      <c r="C87" s="329"/>
      <c r="D87" s="329"/>
      <c r="E87" s="329"/>
      <c r="F87" s="330"/>
      <c r="G87" s="176">
        <v>703</v>
      </c>
      <c r="H87" s="7" t="s">
        <v>8</v>
      </c>
      <c r="I87" s="7" t="s">
        <v>119</v>
      </c>
      <c r="J87" s="30" t="s">
        <v>121</v>
      </c>
      <c r="K87" s="7" t="s">
        <v>11</v>
      </c>
      <c r="L87" s="84">
        <v>0</v>
      </c>
    </row>
    <row r="88" spans="1:12" ht="18" customHeight="1" hidden="1" thickBot="1">
      <c r="A88" s="328" t="s">
        <v>91</v>
      </c>
      <c r="B88" s="331"/>
      <c r="C88" s="331"/>
      <c r="D88" s="331"/>
      <c r="E88" s="331"/>
      <c r="F88" s="332"/>
      <c r="G88" s="176">
        <v>703</v>
      </c>
      <c r="H88" s="7" t="s">
        <v>8</v>
      </c>
      <c r="I88" s="7" t="s">
        <v>119</v>
      </c>
      <c r="J88" s="30" t="s">
        <v>126</v>
      </c>
      <c r="K88" s="7" t="s">
        <v>67</v>
      </c>
      <c r="L88" s="85">
        <v>0</v>
      </c>
    </row>
    <row r="89" spans="1:12" ht="28.5" customHeight="1" hidden="1" thickBot="1">
      <c r="A89" s="334" t="s">
        <v>110</v>
      </c>
      <c r="B89" s="326"/>
      <c r="C89" s="326"/>
      <c r="D89" s="326"/>
      <c r="E89" s="326"/>
      <c r="F89" s="327"/>
      <c r="G89" s="176">
        <v>703</v>
      </c>
      <c r="H89" s="7" t="s">
        <v>8</v>
      </c>
      <c r="I89" s="7" t="s">
        <v>119</v>
      </c>
      <c r="J89" s="30" t="s">
        <v>121</v>
      </c>
      <c r="K89" s="7" t="s">
        <v>65</v>
      </c>
      <c r="L89" s="85">
        <v>0</v>
      </c>
    </row>
    <row r="90" spans="1:12" ht="38.25" customHeight="1" hidden="1" thickBot="1">
      <c r="A90" s="334" t="s">
        <v>245</v>
      </c>
      <c r="B90" s="326"/>
      <c r="C90" s="326"/>
      <c r="D90" s="326"/>
      <c r="E90" s="326"/>
      <c r="F90" s="327"/>
      <c r="G90" s="176"/>
      <c r="H90" s="7" t="s">
        <v>8</v>
      </c>
      <c r="I90" s="7" t="s">
        <v>119</v>
      </c>
      <c r="J90" s="30" t="s">
        <v>246</v>
      </c>
      <c r="K90" s="7" t="s">
        <v>11</v>
      </c>
      <c r="L90" s="85"/>
    </row>
    <row r="91" spans="1:12" ht="35.25" customHeight="1" hidden="1" thickBot="1">
      <c r="A91" s="325" t="s">
        <v>230</v>
      </c>
      <c r="B91" s="326"/>
      <c r="C91" s="326"/>
      <c r="D91" s="326"/>
      <c r="E91" s="326"/>
      <c r="F91" s="327"/>
      <c r="G91" s="176"/>
      <c r="H91" s="7" t="s">
        <v>8</v>
      </c>
      <c r="I91" s="7" t="s">
        <v>119</v>
      </c>
      <c r="J91" s="30" t="s">
        <v>246</v>
      </c>
      <c r="K91" s="7" t="s">
        <v>225</v>
      </c>
      <c r="L91" s="85"/>
    </row>
    <row r="92" spans="1:12" ht="36.75" customHeight="1" hidden="1" thickBot="1">
      <c r="A92" s="325" t="s">
        <v>231</v>
      </c>
      <c r="B92" s="326"/>
      <c r="C92" s="326"/>
      <c r="D92" s="326"/>
      <c r="E92" s="326"/>
      <c r="F92" s="327"/>
      <c r="G92" s="176"/>
      <c r="H92" s="7" t="s">
        <v>8</v>
      </c>
      <c r="I92" s="7" t="s">
        <v>119</v>
      </c>
      <c r="J92" s="30" t="s">
        <v>246</v>
      </c>
      <c r="K92" s="7" t="s">
        <v>226</v>
      </c>
      <c r="L92" s="85"/>
    </row>
    <row r="93" spans="1:12" ht="36.75" customHeight="1" hidden="1" thickBot="1">
      <c r="A93" s="168"/>
      <c r="B93" s="185"/>
      <c r="C93" s="185"/>
      <c r="D93" s="185"/>
      <c r="E93" s="185"/>
      <c r="F93" s="172"/>
      <c r="G93" s="176"/>
      <c r="H93" s="7"/>
      <c r="I93" s="7"/>
      <c r="J93" s="30"/>
      <c r="K93" s="7"/>
      <c r="L93" s="85"/>
    </row>
    <row r="94" spans="1:12" ht="21.75" customHeight="1" hidden="1" thickBot="1">
      <c r="A94" s="335" t="s">
        <v>156</v>
      </c>
      <c r="B94" s="336"/>
      <c r="C94" s="336"/>
      <c r="D94" s="336"/>
      <c r="E94" s="336"/>
      <c r="F94" s="337"/>
      <c r="G94" s="175"/>
      <c r="H94" s="4" t="s">
        <v>8</v>
      </c>
      <c r="I94" s="4" t="s">
        <v>119</v>
      </c>
      <c r="J94" s="208" t="s">
        <v>155</v>
      </c>
      <c r="K94" s="4" t="s">
        <v>11</v>
      </c>
      <c r="L94" s="84">
        <f>L95</f>
        <v>0</v>
      </c>
    </row>
    <row r="95" spans="1:12" ht="36.75" customHeight="1" hidden="1" thickBot="1">
      <c r="A95" s="325" t="s">
        <v>230</v>
      </c>
      <c r="B95" s="326"/>
      <c r="C95" s="326"/>
      <c r="D95" s="326"/>
      <c r="E95" s="326"/>
      <c r="F95" s="327"/>
      <c r="G95" s="176"/>
      <c r="H95" s="7" t="s">
        <v>8</v>
      </c>
      <c r="I95" s="7" t="s">
        <v>119</v>
      </c>
      <c r="J95" s="30" t="s">
        <v>155</v>
      </c>
      <c r="K95" s="7" t="s">
        <v>225</v>
      </c>
      <c r="L95" s="85">
        <f>L96</f>
        <v>0</v>
      </c>
    </row>
    <row r="96" spans="1:12" ht="36.75" customHeight="1" hidden="1" thickBot="1">
      <c r="A96" s="325" t="s">
        <v>231</v>
      </c>
      <c r="B96" s="326"/>
      <c r="C96" s="326"/>
      <c r="D96" s="326"/>
      <c r="E96" s="326"/>
      <c r="F96" s="327"/>
      <c r="G96" s="176"/>
      <c r="H96" s="7" t="s">
        <v>8</v>
      </c>
      <c r="I96" s="7" t="s">
        <v>119</v>
      </c>
      <c r="J96" s="30" t="s">
        <v>155</v>
      </c>
      <c r="K96" s="7" t="s">
        <v>226</v>
      </c>
      <c r="L96" s="85"/>
    </row>
    <row r="97" spans="1:12" ht="36.75" customHeight="1" hidden="1" thickBot="1">
      <c r="A97" s="168"/>
      <c r="B97" s="185"/>
      <c r="C97" s="185"/>
      <c r="D97" s="185"/>
      <c r="E97" s="185"/>
      <c r="F97" s="172"/>
      <c r="G97" s="176"/>
      <c r="H97" s="7"/>
      <c r="I97" s="7"/>
      <c r="J97" s="30"/>
      <c r="K97" s="7"/>
      <c r="L97" s="85"/>
    </row>
    <row r="98" spans="1:12" ht="117" customHeight="1" thickBot="1">
      <c r="A98" s="235" t="s">
        <v>299</v>
      </c>
      <c r="B98" s="285"/>
      <c r="C98" s="285"/>
      <c r="D98" s="285"/>
      <c r="E98" s="285"/>
      <c r="F98" s="286"/>
      <c r="G98" s="176"/>
      <c r="H98" s="7" t="s">
        <v>8</v>
      </c>
      <c r="I98" s="7" t="s">
        <v>119</v>
      </c>
      <c r="J98" s="30">
        <v>3941292064</v>
      </c>
      <c r="K98" s="7" t="s">
        <v>11</v>
      </c>
      <c r="L98" s="85">
        <f>L99</f>
        <v>535000</v>
      </c>
    </row>
    <row r="99" spans="1:12" ht="36.75" customHeight="1" thickBot="1">
      <c r="A99" s="325" t="s">
        <v>230</v>
      </c>
      <c r="B99" s="326"/>
      <c r="C99" s="326"/>
      <c r="D99" s="326"/>
      <c r="E99" s="326"/>
      <c r="F99" s="327"/>
      <c r="G99" s="176"/>
      <c r="H99" s="7" t="s">
        <v>8</v>
      </c>
      <c r="I99" s="7" t="s">
        <v>119</v>
      </c>
      <c r="J99" s="30">
        <v>3941292064</v>
      </c>
      <c r="K99" s="7" t="s">
        <v>225</v>
      </c>
      <c r="L99" s="85">
        <f>150000+385000</f>
        <v>535000</v>
      </c>
    </row>
    <row r="100" spans="1:15" s="23" customFormat="1" ht="16.5" thickBot="1">
      <c r="A100" s="345" t="s">
        <v>157</v>
      </c>
      <c r="B100" s="336"/>
      <c r="C100" s="336"/>
      <c r="D100" s="336"/>
      <c r="E100" s="336"/>
      <c r="F100" s="337"/>
      <c r="G100" s="175">
        <v>703</v>
      </c>
      <c r="H100" s="4" t="s">
        <v>8</v>
      </c>
      <c r="I100" s="4" t="s">
        <v>119</v>
      </c>
      <c r="J100" s="208">
        <v>7710092794</v>
      </c>
      <c r="K100" s="4" t="s">
        <v>11</v>
      </c>
      <c r="L100" s="84">
        <f>L101+L103</f>
        <v>28532</v>
      </c>
      <c r="O100" s="163"/>
    </row>
    <row r="101" spans="1:12" ht="33" customHeight="1" hidden="1" thickBot="1">
      <c r="A101" s="325" t="s">
        <v>230</v>
      </c>
      <c r="B101" s="326"/>
      <c r="C101" s="326"/>
      <c r="D101" s="326"/>
      <c r="E101" s="326"/>
      <c r="F101" s="327"/>
      <c r="G101" s="176"/>
      <c r="H101" s="7" t="s">
        <v>8</v>
      </c>
      <c r="I101" s="7" t="s">
        <v>119</v>
      </c>
      <c r="J101" s="30">
        <v>7710092794</v>
      </c>
      <c r="K101" s="7" t="s">
        <v>225</v>
      </c>
      <c r="L101" s="85"/>
    </row>
    <row r="102" spans="1:12" ht="34.5" customHeight="1" hidden="1" thickBot="1">
      <c r="A102" s="325" t="s">
        <v>231</v>
      </c>
      <c r="B102" s="326"/>
      <c r="C102" s="326"/>
      <c r="D102" s="326"/>
      <c r="E102" s="326"/>
      <c r="F102" s="327"/>
      <c r="G102" s="176"/>
      <c r="H102" s="7" t="s">
        <v>8</v>
      </c>
      <c r="I102" s="7" t="s">
        <v>119</v>
      </c>
      <c r="J102" s="30">
        <v>7710092794</v>
      </c>
      <c r="K102" s="7" t="s">
        <v>226</v>
      </c>
      <c r="L102" s="85"/>
    </row>
    <row r="103" spans="1:12" ht="16.5" thickBot="1">
      <c r="A103" s="328" t="s">
        <v>233</v>
      </c>
      <c r="B103" s="329"/>
      <c r="C103" s="329"/>
      <c r="D103" s="329"/>
      <c r="E103" s="329"/>
      <c r="F103" s="330"/>
      <c r="G103" s="176"/>
      <c r="H103" s="7" t="s">
        <v>8</v>
      </c>
      <c r="I103" s="7" t="s">
        <v>119</v>
      </c>
      <c r="J103" s="30">
        <v>7710092794</v>
      </c>
      <c r="K103" s="7" t="s">
        <v>227</v>
      </c>
      <c r="L103" s="85">
        <v>28532</v>
      </c>
    </row>
    <row r="104" spans="1:12" ht="16.5" hidden="1" thickBot="1">
      <c r="A104" s="328" t="s">
        <v>234</v>
      </c>
      <c r="B104" s="329"/>
      <c r="C104" s="329"/>
      <c r="D104" s="329"/>
      <c r="E104" s="329"/>
      <c r="F104" s="330"/>
      <c r="G104" s="176"/>
      <c r="H104" s="7" t="s">
        <v>8</v>
      </c>
      <c r="I104" s="7" t="s">
        <v>119</v>
      </c>
      <c r="J104" s="30">
        <v>7710092794</v>
      </c>
      <c r="K104" s="7" t="s">
        <v>228</v>
      </c>
      <c r="L104" s="85"/>
    </row>
    <row r="105" spans="1:12" ht="16.5" hidden="1" thickBot="1">
      <c r="A105" s="328" t="s">
        <v>147</v>
      </c>
      <c r="B105" s="329"/>
      <c r="C105" s="329"/>
      <c r="D105" s="329"/>
      <c r="E105" s="329"/>
      <c r="F105" s="330"/>
      <c r="G105" s="176">
        <v>703</v>
      </c>
      <c r="H105" s="7" t="s">
        <v>8</v>
      </c>
      <c r="I105" s="7" t="s">
        <v>119</v>
      </c>
      <c r="J105" s="30">
        <v>7710092794</v>
      </c>
      <c r="K105" s="7" t="s">
        <v>135</v>
      </c>
      <c r="L105" s="85">
        <v>15500.7</v>
      </c>
    </row>
    <row r="106" spans="1:12" ht="19.5" customHeight="1" hidden="1" thickBot="1">
      <c r="A106" s="338" t="s">
        <v>18</v>
      </c>
      <c r="B106" s="339"/>
      <c r="C106" s="339"/>
      <c r="D106" s="339"/>
      <c r="E106" s="339"/>
      <c r="F106" s="340"/>
      <c r="G106" s="171">
        <v>703</v>
      </c>
      <c r="H106" s="4" t="s">
        <v>19</v>
      </c>
      <c r="I106" s="4" t="s">
        <v>9</v>
      </c>
      <c r="J106" s="28" t="s">
        <v>10</v>
      </c>
      <c r="K106" s="4" t="s">
        <v>11</v>
      </c>
      <c r="L106" s="84"/>
    </row>
    <row r="107" spans="1:12" ht="19.5" customHeight="1" hidden="1" thickBot="1">
      <c r="A107" s="338" t="s">
        <v>263</v>
      </c>
      <c r="B107" s="329"/>
      <c r="C107" s="329"/>
      <c r="D107" s="329"/>
      <c r="E107" s="329"/>
      <c r="F107" s="330"/>
      <c r="G107" s="171"/>
      <c r="H107" s="7" t="s">
        <v>8</v>
      </c>
      <c r="I107" s="7" t="s">
        <v>119</v>
      </c>
      <c r="J107" s="29">
        <v>9990054690</v>
      </c>
      <c r="K107" s="4" t="s">
        <v>11</v>
      </c>
      <c r="L107" s="84">
        <f>L108</f>
        <v>0</v>
      </c>
    </row>
    <row r="108" spans="1:12" ht="37.5" customHeight="1" hidden="1" thickBot="1">
      <c r="A108" s="325" t="s">
        <v>230</v>
      </c>
      <c r="B108" s="326"/>
      <c r="C108" s="326"/>
      <c r="D108" s="326"/>
      <c r="E108" s="326"/>
      <c r="F108" s="327"/>
      <c r="G108" s="171"/>
      <c r="H108" s="7" t="s">
        <v>8</v>
      </c>
      <c r="I108" s="7" t="s">
        <v>119</v>
      </c>
      <c r="J108" s="29">
        <v>9990054690</v>
      </c>
      <c r="K108" s="7" t="s">
        <v>225</v>
      </c>
      <c r="L108" s="85">
        <f>L109</f>
        <v>0</v>
      </c>
    </row>
    <row r="109" spans="1:12" ht="37.5" customHeight="1" hidden="1" thickBot="1">
      <c r="A109" s="325" t="s">
        <v>231</v>
      </c>
      <c r="B109" s="326"/>
      <c r="C109" s="326"/>
      <c r="D109" s="326"/>
      <c r="E109" s="326"/>
      <c r="F109" s="327"/>
      <c r="G109" s="171"/>
      <c r="H109" s="7" t="s">
        <v>8</v>
      </c>
      <c r="I109" s="7" t="s">
        <v>119</v>
      </c>
      <c r="J109" s="29">
        <v>9990054690</v>
      </c>
      <c r="K109" s="7" t="s">
        <v>226</v>
      </c>
      <c r="L109" s="85"/>
    </row>
    <row r="110" spans="1:12" ht="19.5" customHeight="1" thickBot="1">
      <c r="A110" s="338" t="s">
        <v>18</v>
      </c>
      <c r="B110" s="329"/>
      <c r="C110" s="329"/>
      <c r="D110" s="329"/>
      <c r="E110" s="329"/>
      <c r="F110" s="330"/>
      <c r="G110" s="171"/>
      <c r="H110" s="4" t="s">
        <v>19</v>
      </c>
      <c r="I110" s="4" t="s">
        <v>9</v>
      </c>
      <c r="J110" s="4" t="s">
        <v>160</v>
      </c>
      <c r="K110" s="4" t="s">
        <v>11</v>
      </c>
      <c r="L110" s="84">
        <f>L111</f>
        <v>349529.28</v>
      </c>
    </row>
    <row r="111" spans="1:12" ht="19.5" customHeight="1" thickBot="1">
      <c r="A111" s="338" t="s">
        <v>20</v>
      </c>
      <c r="B111" s="339"/>
      <c r="C111" s="339"/>
      <c r="D111" s="339"/>
      <c r="E111" s="339"/>
      <c r="F111" s="340"/>
      <c r="G111" s="166">
        <v>703</v>
      </c>
      <c r="H111" s="4" t="s">
        <v>19</v>
      </c>
      <c r="I111" s="4" t="s">
        <v>21</v>
      </c>
      <c r="J111" s="4" t="s">
        <v>160</v>
      </c>
      <c r="K111" s="4" t="s">
        <v>11</v>
      </c>
      <c r="L111" s="84">
        <f>L112</f>
        <v>349529.28</v>
      </c>
    </row>
    <row r="112" spans="1:12" ht="36.75" customHeight="1" thickBot="1">
      <c r="A112" s="328" t="s">
        <v>158</v>
      </c>
      <c r="B112" s="331"/>
      <c r="C112" s="331"/>
      <c r="D112" s="331"/>
      <c r="E112" s="331"/>
      <c r="F112" s="332"/>
      <c r="G112" s="171">
        <v>703</v>
      </c>
      <c r="H112" s="7" t="s">
        <v>19</v>
      </c>
      <c r="I112" s="7" t="s">
        <v>21</v>
      </c>
      <c r="J112" s="29">
        <v>9990051180</v>
      </c>
      <c r="K112" s="7" t="s">
        <v>11</v>
      </c>
      <c r="L112" s="85">
        <f>L113+L118</f>
        <v>349529.28</v>
      </c>
    </row>
    <row r="113" spans="1:12" ht="64.5" customHeight="1" thickBot="1">
      <c r="A113" s="325" t="s">
        <v>223</v>
      </c>
      <c r="B113" s="326"/>
      <c r="C113" s="326"/>
      <c r="D113" s="326"/>
      <c r="E113" s="326"/>
      <c r="F113" s="327"/>
      <c r="G113" s="171"/>
      <c r="H113" s="7" t="s">
        <v>19</v>
      </c>
      <c r="I113" s="7" t="s">
        <v>21</v>
      </c>
      <c r="J113" s="29">
        <v>9990051180</v>
      </c>
      <c r="K113" s="7" t="s">
        <v>221</v>
      </c>
      <c r="L113" s="85">
        <v>300637.01</v>
      </c>
    </row>
    <row r="114" spans="1:12" ht="36.75" customHeight="1" hidden="1" thickBot="1">
      <c r="A114" s="325" t="s">
        <v>232</v>
      </c>
      <c r="B114" s="326"/>
      <c r="C114" s="326"/>
      <c r="D114" s="326"/>
      <c r="E114" s="326"/>
      <c r="F114" s="327"/>
      <c r="G114" s="171"/>
      <c r="H114" s="7" t="s">
        <v>19</v>
      </c>
      <c r="I114" s="7" t="s">
        <v>21</v>
      </c>
      <c r="J114" s="29">
        <v>9990051180</v>
      </c>
      <c r="K114" s="7" t="s">
        <v>222</v>
      </c>
      <c r="L114" s="85"/>
    </row>
    <row r="115" spans="1:12" ht="16.5" hidden="1" thickBot="1">
      <c r="A115" s="328" t="s">
        <v>159</v>
      </c>
      <c r="B115" s="331"/>
      <c r="C115" s="331"/>
      <c r="D115" s="331"/>
      <c r="E115" s="331"/>
      <c r="F115" s="332"/>
      <c r="G115" s="171">
        <v>703</v>
      </c>
      <c r="H115" s="7" t="s">
        <v>19</v>
      </c>
      <c r="I115" s="7" t="s">
        <v>21</v>
      </c>
      <c r="J115" s="29">
        <v>9990051180</v>
      </c>
      <c r="K115" s="7" t="s">
        <v>63</v>
      </c>
      <c r="L115" s="85">
        <v>113868</v>
      </c>
    </row>
    <row r="116" spans="1:12" ht="19.5" customHeight="1" hidden="1">
      <c r="A116" s="328" t="s">
        <v>16</v>
      </c>
      <c r="B116" s="331"/>
      <c r="C116" s="331"/>
      <c r="D116" s="331"/>
      <c r="E116" s="331"/>
      <c r="F116" s="332"/>
      <c r="G116" s="171">
        <v>703</v>
      </c>
      <c r="H116" s="7" t="s">
        <v>19</v>
      </c>
      <c r="I116" s="7" t="s">
        <v>21</v>
      </c>
      <c r="J116" s="29">
        <v>9990051180</v>
      </c>
      <c r="K116" s="7"/>
      <c r="L116" s="85">
        <v>0</v>
      </c>
    </row>
    <row r="117" spans="1:12" ht="31.5" customHeight="1" hidden="1" thickBot="1">
      <c r="A117" s="325" t="s">
        <v>152</v>
      </c>
      <c r="B117" s="326"/>
      <c r="C117" s="326"/>
      <c r="D117" s="326"/>
      <c r="E117" s="326"/>
      <c r="F117" s="327"/>
      <c r="G117" s="171">
        <v>703</v>
      </c>
      <c r="H117" s="7" t="s">
        <v>19</v>
      </c>
      <c r="I117" s="7" t="s">
        <v>21</v>
      </c>
      <c r="J117" s="29">
        <v>9990051180</v>
      </c>
      <c r="K117" s="7" t="s">
        <v>153</v>
      </c>
      <c r="L117" s="85">
        <v>34388.14</v>
      </c>
    </row>
    <row r="118" spans="1:12" ht="34.5" customHeight="1" thickBot="1">
      <c r="A118" s="325" t="s">
        <v>230</v>
      </c>
      <c r="B118" s="326"/>
      <c r="C118" s="326"/>
      <c r="D118" s="326"/>
      <c r="E118" s="326"/>
      <c r="F118" s="327"/>
      <c r="G118" s="171"/>
      <c r="H118" s="7" t="s">
        <v>19</v>
      </c>
      <c r="I118" s="7" t="s">
        <v>21</v>
      </c>
      <c r="J118" s="29">
        <v>9990051180</v>
      </c>
      <c r="K118" s="7" t="s">
        <v>225</v>
      </c>
      <c r="L118" s="85">
        <v>48892.27</v>
      </c>
    </row>
    <row r="119" spans="1:12" ht="31.5" customHeight="1" hidden="1" thickBot="1">
      <c r="A119" s="325" t="s">
        <v>231</v>
      </c>
      <c r="B119" s="326"/>
      <c r="C119" s="326"/>
      <c r="D119" s="326"/>
      <c r="E119" s="326"/>
      <c r="F119" s="327"/>
      <c r="G119" s="171"/>
      <c r="H119" s="7" t="s">
        <v>19</v>
      </c>
      <c r="I119" s="7" t="s">
        <v>21</v>
      </c>
      <c r="J119" s="29">
        <v>9990051180</v>
      </c>
      <c r="K119" s="7" t="s">
        <v>226</v>
      </c>
      <c r="L119" s="85"/>
    </row>
    <row r="120" spans="1:12" ht="36.75" customHeight="1" hidden="1" thickBot="1">
      <c r="A120" s="334" t="s">
        <v>110</v>
      </c>
      <c r="B120" s="326"/>
      <c r="C120" s="326"/>
      <c r="D120" s="326"/>
      <c r="E120" s="326"/>
      <c r="F120" s="327"/>
      <c r="G120" s="171">
        <v>703</v>
      </c>
      <c r="H120" s="7" t="s">
        <v>19</v>
      </c>
      <c r="I120" s="7" t="s">
        <v>21</v>
      </c>
      <c r="J120" s="29">
        <v>9990051180</v>
      </c>
      <c r="K120" s="7" t="s">
        <v>65</v>
      </c>
      <c r="L120" s="85">
        <v>1539.21</v>
      </c>
    </row>
    <row r="121" spans="1:12" s="23" customFormat="1" ht="19.5" customHeight="1" thickBot="1">
      <c r="A121" s="345" t="s">
        <v>92</v>
      </c>
      <c r="B121" s="336"/>
      <c r="C121" s="336"/>
      <c r="D121" s="336"/>
      <c r="E121" s="336"/>
      <c r="F121" s="337"/>
      <c r="G121" s="166">
        <v>703</v>
      </c>
      <c r="H121" s="4" t="s">
        <v>13</v>
      </c>
      <c r="I121" s="4" t="s">
        <v>9</v>
      </c>
      <c r="J121" s="4" t="s">
        <v>160</v>
      </c>
      <c r="K121" s="4" t="s">
        <v>11</v>
      </c>
      <c r="L121" s="84">
        <f>L122+L132+L141+L144+L128</f>
        <v>3473205.96</v>
      </c>
    </row>
    <row r="122" spans="1:12" s="22" customFormat="1" ht="19.5" customHeight="1" thickBot="1">
      <c r="A122" s="334" t="s">
        <v>86</v>
      </c>
      <c r="B122" s="326"/>
      <c r="C122" s="326"/>
      <c r="D122" s="326"/>
      <c r="E122" s="326"/>
      <c r="F122" s="327"/>
      <c r="G122" s="171">
        <v>703</v>
      </c>
      <c r="H122" s="7" t="s">
        <v>13</v>
      </c>
      <c r="I122" s="7" t="s">
        <v>61</v>
      </c>
      <c r="J122" s="4" t="s">
        <v>160</v>
      </c>
      <c r="K122" s="7" t="s">
        <v>84</v>
      </c>
      <c r="L122" s="85">
        <f>L123</f>
        <v>2464019.08</v>
      </c>
    </row>
    <row r="123" spans="1:12" s="22" customFormat="1" ht="37.5" customHeight="1" thickBot="1">
      <c r="A123" s="334" t="s">
        <v>189</v>
      </c>
      <c r="B123" s="326"/>
      <c r="C123" s="326"/>
      <c r="D123" s="326"/>
      <c r="E123" s="326"/>
      <c r="F123" s="327"/>
      <c r="G123" s="171">
        <v>703</v>
      </c>
      <c r="H123" s="7" t="s">
        <v>13</v>
      </c>
      <c r="I123" s="7" t="s">
        <v>61</v>
      </c>
      <c r="J123" s="7" t="s">
        <v>161</v>
      </c>
      <c r="K123" s="7" t="s">
        <v>11</v>
      </c>
      <c r="L123" s="85">
        <f>L127</f>
        <v>2464019.08</v>
      </c>
    </row>
    <row r="124" spans="1:12" s="22" customFormat="1" ht="19.5" customHeight="1" hidden="1" thickBot="1">
      <c r="A124" s="334" t="s">
        <v>93</v>
      </c>
      <c r="B124" s="326"/>
      <c r="C124" s="326"/>
      <c r="D124" s="326"/>
      <c r="E124" s="326"/>
      <c r="F124" s="327"/>
      <c r="G124" s="171">
        <v>703</v>
      </c>
      <c r="H124" s="7" t="s">
        <v>13</v>
      </c>
      <c r="I124" s="7" t="s">
        <v>61</v>
      </c>
      <c r="J124" s="29" t="s">
        <v>137</v>
      </c>
      <c r="K124" s="7" t="s">
        <v>11</v>
      </c>
      <c r="L124" s="85">
        <f>L125</f>
        <v>0</v>
      </c>
    </row>
    <row r="125" spans="1:12" s="22" customFormat="1" ht="35.25" customHeight="1" hidden="1" thickBot="1">
      <c r="A125" s="325" t="s">
        <v>87</v>
      </c>
      <c r="B125" s="354"/>
      <c r="C125" s="354"/>
      <c r="D125" s="354"/>
      <c r="E125" s="354"/>
      <c r="F125" s="355"/>
      <c r="G125" s="171">
        <v>703</v>
      </c>
      <c r="H125" s="7" t="s">
        <v>13</v>
      </c>
      <c r="I125" s="7" t="s">
        <v>61</v>
      </c>
      <c r="J125" s="32" t="s">
        <v>136</v>
      </c>
      <c r="K125" s="7" t="s">
        <v>11</v>
      </c>
      <c r="L125" s="85">
        <f>L126</f>
        <v>0</v>
      </c>
    </row>
    <row r="126" spans="1:12" ht="15.75" customHeight="1" hidden="1">
      <c r="A126" s="344" t="s">
        <v>62</v>
      </c>
      <c r="B126" s="329"/>
      <c r="C126" s="329"/>
      <c r="D126" s="329"/>
      <c r="E126" s="329"/>
      <c r="F126" s="330"/>
      <c r="G126" s="171">
        <v>703</v>
      </c>
      <c r="H126" s="7" t="s">
        <v>13</v>
      </c>
      <c r="I126" s="7" t="s">
        <v>61</v>
      </c>
      <c r="J126" s="32" t="s">
        <v>69</v>
      </c>
      <c r="K126" s="11" t="s">
        <v>11</v>
      </c>
      <c r="L126" s="85">
        <f>L130</f>
        <v>0</v>
      </c>
    </row>
    <row r="127" spans="1:12" ht="28.5" customHeight="1" thickBot="1">
      <c r="A127" s="325" t="s">
        <v>230</v>
      </c>
      <c r="B127" s="326"/>
      <c r="C127" s="326"/>
      <c r="D127" s="326"/>
      <c r="E127" s="326"/>
      <c r="F127" s="327"/>
      <c r="G127" s="171"/>
      <c r="H127" s="7" t="s">
        <v>13</v>
      </c>
      <c r="I127" s="7" t="s">
        <v>61</v>
      </c>
      <c r="J127" s="7" t="s">
        <v>161</v>
      </c>
      <c r="K127" s="12" t="s">
        <v>225</v>
      </c>
      <c r="L127" s="85">
        <v>2464019.08</v>
      </c>
    </row>
    <row r="128" spans="1:12" ht="15.75" customHeight="1" thickBot="1">
      <c r="A128" s="325" t="s">
        <v>282</v>
      </c>
      <c r="B128" s="326"/>
      <c r="C128" s="326"/>
      <c r="D128" s="326"/>
      <c r="E128" s="326"/>
      <c r="F128" s="327"/>
      <c r="G128" s="171"/>
      <c r="H128" s="7" t="s">
        <v>13</v>
      </c>
      <c r="I128" s="7" t="s">
        <v>61</v>
      </c>
      <c r="J128" s="7" t="s">
        <v>161</v>
      </c>
      <c r="K128" s="12" t="s">
        <v>11</v>
      </c>
      <c r="L128" s="85">
        <f>L129</f>
        <v>1009186.88</v>
      </c>
    </row>
    <row r="129" spans="1:12" ht="16.5" thickBot="1">
      <c r="A129" s="328" t="s">
        <v>233</v>
      </c>
      <c r="B129" s="329"/>
      <c r="C129" s="329"/>
      <c r="D129" s="329"/>
      <c r="E129" s="329"/>
      <c r="F129" s="330"/>
      <c r="G129" s="171"/>
      <c r="H129" s="7" t="s">
        <v>13</v>
      </c>
      <c r="I129" s="7" t="s">
        <v>61</v>
      </c>
      <c r="J129" s="32">
        <v>2420192058</v>
      </c>
      <c r="K129" s="12" t="s">
        <v>227</v>
      </c>
      <c r="L129" s="85">
        <v>1009186.88</v>
      </c>
    </row>
    <row r="130" spans="1:12" ht="37.5" customHeight="1" hidden="1" thickBot="1">
      <c r="A130" s="334" t="s">
        <v>110</v>
      </c>
      <c r="B130" s="326"/>
      <c r="C130" s="326"/>
      <c r="D130" s="326"/>
      <c r="E130" s="326"/>
      <c r="F130" s="327"/>
      <c r="G130" s="171">
        <v>703</v>
      </c>
      <c r="H130" s="7" t="s">
        <v>13</v>
      </c>
      <c r="I130" s="7" t="s">
        <v>61</v>
      </c>
      <c r="J130" s="7" t="s">
        <v>161</v>
      </c>
      <c r="K130" s="12" t="s">
        <v>65</v>
      </c>
      <c r="L130" s="85"/>
    </row>
    <row r="131" spans="1:12" ht="16.5" hidden="1" thickBot="1">
      <c r="A131" s="328"/>
      <c r="B131" s="331"/>
      <c r="C131" s="331"/>
      <c r="D131" s="331"/>
      <c r="E131" s="331"/>
      <c r="F131" s="332"/>
      <c r="G131" s="173"/>
      <c r="H131" s="7" t="s">
        <v>13</v>
      </c>
      <c r="I131" s="7" t="s">
        <v>61</v>
      </c>
      <c r="J131" s="29">
        <v>6000201</v>
      </c>
      <c r="K131" s="7" t="s">
        <v>17</v>
      </c>
      <c r="L131" s="85"/>
    </row>
    <row r="132" spans="1:12" ht="16.5" hidden="1" thickBot="1">
      <c r="A132" s="338" t="s">
        <v>128</v>
      </c>
      <c r="B132" s="347"/>
      <c r="C132" s="347"/>
      <c r="D132" s="347"/>
      <c r="E132" s="347"/>
      <c r="F132" s="348"/>
      <c r="G132" s="178">
        <v>703</v>
      </c>
      <c r="H132" s="4" t="s">
        <v>13</v>
      </c>
      <c r="I132" s="4" t="s">
        <v>129</v>
      </c>
      <c r="J132" s="4" t="s">
        <v>190</v>
      </c>
      <c r="K132" s="4" t="s">
        <v>11</v>
      </c>
      <c r="L132" s="84"/>
    </row>
    <row r="133" spans="1:12" ht="32.25" customHeight="1" hidden="1" thickBot="1">
      <c r="A133" s="328" t="s">
        <v>131</v>
      </c>
      <c r="B133" s="329"/>
      <c r="C133" s="329"/>
      <c r="D133" s="329"/>
      <c r="E133" s="329"/>
      <c r="F133" s="330"/>
      <c r="G133" s="179">
        <v>703</v>
      </c>
      <c r="H133" s="7" t="s">
        <v>13</v>
      </c>
      <c r="I133" s="7" t="s">
        <v>129</v>
      </c>
      <c r="J133" s="29" t="s">
        <v>130</v>
      </c>
      <c r="K133" s="7" t="s">
        <v>11</v>
      </c>
      <c r="L133" s="85"/>
    </row>
    <row r="134" spans="1:12" ht="33.75" customHeight="1" hidden="1" thickBot="1">
      <c r="A134" s="334" t="s">
        <v>110</v>
      </c>
      <c r="B134" s="326"/>
      <c r="C134" s="326"/>
      <c r="D134" s="326"/>
      <c r="E134" s="326"/>
      <c r="F134" s="327"/>
      <c r="G134" s="179">
        <v>703</v>
      </c>
      <c r="H134" s="7" t="s">
        <v>13</v>
      </c>
      <c r="I134" s="7" t="s">
        <v>129</v>
      </c>
      <c r="J134" s="29" t="s">
        <v>130</v>
      </c>
      <c r="K134" s="7" t="s">
        <v>65</v>
      </c>
      <c r="L134" s="85"/>
    </row>
    <row r="135" spans="1:12" ht="33.75" customHeight="1" hidden="1" thickBot="1">
      <c r="A135" s="328" t="s">
        <v>133</v>
      </c>
      <c r="B135" s="329"/>
      <c r="C135" s="329"/>
      <c r="D135" s="329"/>
      <c r="E135" s="329"/>
      <c r="F135" s="330"/>
      <c r="G135" s="179">
        <v>703</v>
      </c>
      <c r="H135" s="7" t="s">
        <v>13</v>
      </c>
      <c r="I135" s="7" t="s">
        <v>129</v>
      </c>
      <c r="J135" s="29" t="s">
        <v>132</v>
      </c>
      <c r="K135" s="7" t="s">
        <v>11</v>
      </c>
      <c r="L135" s="85"/>
    </row>
    <row r="136" spans="1:12" ht="33.75" customHeight="1" hidden="1" thickBot="1">
      <c r="A136" s="334" t="s">
        <v>110</v>
      </c>
      <c r="B136" s="326"/>
      <c r="C136" s="326"/>
      <c r="D136" s="326"/>
      <c r="E136" s="326"/>
      <c r="F136" s="327"/>
      <c r="G136" s="179">
        <v>703</v>
      </c>
      <c r="H136" s="7" t="s">
        <v>13</v>
      </c>
      <c r="I136" s="7" t="s">
        <v>129</v>
      </c>
      <c r="J136" s="29" t="s">
        <v>132</v>
      </c>
      <c r="K136" s="7" t="s">
        <v>65</v>
      </c>
      <c r="L136" s="85"/>
    </row>
    <row r="137" spans="1:12" ht="18.75" customHeight="1" hidden="1" thickBot="1">
      <c r="A137" s="328" t="s">
        <v>156</v>
      </c>
      <c r="B137" s="329"/>
      <c r="C137" s="329"/>
      <c r="D137" s="329"/>
      <c r="E137" s="329"/>
      <c r="F137" s="330"/>
      <c r="G137" s="179">
        <v>703</v>
      </c>
      <c r="H137" s="7" t="s">
        <v>13</v>
      </c>
      <c r="I137" s="7" t="s">
        <v>129</v>
      </c>
      <c r="J137" s="7" t="s">
        <v>155</v>
      </c>
      <c r="K137" s="7" t="s">
        <v>11</v>
      </c>
      <c r="L137" s="85"/>
    </row>
    <row r="138" spans="1:12" ht="33.75" customHeight="1" hidden="1" thickBot="1">
      <c r="A138" s="334" t="s">
        <v>110</v>
      </c>
      <c r="B138" s="326"/>
      <c r="C138" s="326"/>
      <c r="D138" s="326"/>
      <c r="E138" s="326"/>
      <c r="F138" s="327"/>
      <c r="G138" s="179">
        <v>703</v>
      </c>
      <c r="H138" s="7" t="s">
        <v>13</v>
      </c>
      <c r="I138" s="7" t="s">
        <v>129</v>
      </c>
      <c r="J138" s="7" t="s">
        <v>155</v>
      </c>
      <c r="K138" s="7" t="s">
        <v>65</v>
      </c>
      <c r="L138" s="85"/>
    </row>
    <row r="139" spans="1:12" ht="81" customHeight="1" hidden="1" thickBot="1">
      <c r="A139" s="334" t="s">
        <v>212</v>
      </c>
      <c r="B139" s="326"/>
      <c r="C139" s="326"/>
      <c r="D139" s="326"/>
      <c r="E139" s="326"/>
      <c r="F139" s="327"/>
      <c r="G139" s="179"/>
      <c r="H139" s="7" t="s">
        <v>13</v>
      </c>
      <c r="I139" s="7" t="s">
        <v>129</v>
      </c>
      <c r="J139" s="7" t="s">
        <v>155</v>
      </c>
      <c r="K139" s="7" t="s">
        <v>113</v>
      </c>
      <c r="L139" s="85">
        <v>0</v>
      </c>
    </row>
    <row r="140" spans="1:12" ht="24" customHeight="1" hidden="1" thickBot="1">
      <c r="A140" s="334" t="s">
        <v>147</v>
      </c>
      <c r="B140" s="326"/>
      <c r="C140" s="326"/>
      <c r="D140" s="326"/>
      <c r="E140" s="326"/>
      <c r="F140" s="327"/>
      <c r="G140" s="179"/>
      <c r="H140" s="7" t="s">
        <v>13</v>
      </c>
      <c r="I140" s="7" t="s">
        <v>129</v>
      </c>
      <c r="J140" s="7" t="s">
        <v>155</v>
      </c>
      <c r="K140" s="7" t="s">
        <v>135</v>
      </c>
      <c r="L140" s="85">
        <v>0</v>
      </c>
    </row>
    <row r="141" spans="1:12" s="23" customFormat="1" ht="24" customHeight="1" hidden="1" thickBot="1">
      <c r="A141" s="345" t="s">
        <v>128</v>
      </c>
      <c r="B141" s="336"/>
      <c r="C141" s="336"/>
      <c r="D141" s="336"/>
      <c r="E141" s="336"/>
      <c r="F141" s="337"/>
      <c r="G141" s="178"/>
      <c r="H141" s="4" t="s">
        <v>13</v>
      </c>
      <c r="I141" s="4" t="s">
        <v>129</v>
      </c>
      <c r="J141" s="4" t="s">
        <v>160</v>
      </c>
      <c r="K141" s="4" t="s">
        <v>11</v>
      </c>
      <c r="L141" s="84">
        <f>L142</f>
        <v>0</v>
      </c>
    </row>
    <row r="142" spans="1:12" ht="24" customHeight="1" hidden="1" thickBot="1">
      <c r="A142" s="334" t="s">
        <v>156</v>
      </c>
      <c r="B142" s="326"/>
      <c r="C142" s="326"/>
      <c r="D142" s="326"/>
      <c r="E142" s="326"/>
      <c r="F142" s="327"/>
      <c r="G142" s="179"/>
      <c r="H142" s="7" t="s">
        <v>13</v>
      </c>
      <c r="I142" s="7" t="s">
        <v>129</v>
      </c>
      <c r="J142" s="7" t="s">
        <v>155</v>
      </c>
      <c r="K142" s="7" t="s">
        <v>11</v>
      </c>
      <c r="L142" s="85">
        <f>L143</f>
        <v>0</v>
      </c>
    </row>
    <row r="143" spans="1:12" ht="36" customHeight="1" hidden="1" thickBot="1">
      <c r="A143" s="334" t="s">
        <v>110</v>
      </c>
      <c r="B143" s="326"/>
      <c r="C143" s="326"/>
      <c r="D143" s="326"/>
      <c r="E143" s="326"/>
      <c r="F143" s="327"/>
      <c r="G143" s="179"/>
      <c r="H143" s="7" t="s">
        <v>13</v>
      </c>
      <c r="I143" s="7" t="s">
        <v>129</v>
      </c>
      <c r="J143" s="7" t="s">
        <v>155</v>
      </c>
      <c r="K143" s="7" t="s">
        <v>65</v>
      </c>
      <c r="L143" s="85"/>
    </row>
    <row r="144" spans="1:12" ht="16.5" hidden="1" thickBot="1">
      <c r="A144" s="334" t="s">
        <v>282</v>
      </c>
      <c r="B144" s="281"/>
      <c r="C144" s="281"/>
      <c r="D144" s="281"/>
      <c r="E144" s="281"/>
      <c r="F144" s="282"/>
      <c r="G144" s="179"/>
      <c r="H144" s="7" t="s">
        <v>13</v>
      </c>
      <c r="I144" s="7" t="s">
        <v>61</v>
      </c>
      <c r="J144" s="7" t="s">
        <v>281</v>
      </c>
      <c r="K144" s="7" t="s">
        <v>11</v>
      </c>
      <c r="L144" s="85"/>
    </row>
    <row r="145" spans="1:12" ht="16.5" hidden="1" thickBot="1">
      <c r="A145" s="328" t="s">
        <v>233</v>
      </c>
      <c r="B145" s="329"/>
      <c r="C145" s="329"/>
      <c r="D145" s="329"/>
      <c r="E145" s="329"/>
      <c r="F145" s="330"/>
      <c r="G145" s="179"/>
      <c r="H145" s="7" t="s">
        <v>13</v>
      </c>
      <c r="I145" s="7" t="s">
        <v>61</v>
      </c>
      <c r="J145" s="7" t="s">
        <v>281</v>
      </c>
      <c r="K145" s="7" t="s">
        <v>227</v>
      </c>
      <c r="L145" s="85"/>
    </row>
    <row r="146" spans="1:12" ht="21.75" customHeight="1" thickBot="1">
      <c r="A146" s="338" t="s">
        <v>22</v>
      </c>
      <c r="B146" s="339"/>
      <c r="C146" s="339"/>
      <c r="D146" s="339"/>
      <c r="E146" s="339"/>
      <c r="F146" s="340"/>
      <c r="G146" s="171">
        <v>703</v>
      </c>
      <c r="H146" s="4" t="s">
        <v>23</v>
      </c>
      <c r="I146" s="4" t="s">
        <v>9</v>
      </c>
      <c r="J146" s="4" t="s">
        <v>160</v>
      </c>
      <c r="K146" s="4" t="s">
        <v>11</v>
      </c>
      <c r="L146" s="84">
        <f>L147+L155+L150</f>
        <v>1101349.65</v>
      </c>
    </row>
    <row r="147" spans="1:12" ht="16.5" hidden="1" thickBot="1">
      <c r="A147" s="338" t="s">
        <v>82</v>
      </c>
      <c r="B147" s="329"/>
      <c r="C147" s="329"/>
      <c r="D147" s="329"/>
      <c r="E147" s="329"/>
      <c r="F147" s="330"/>
      <c r="G147" s="166">
        <v>703</v>
      </c>
      <c r="H147" s="4" t="s">
        <v>23</v>
      </c>
      <c r="I147" s="4" t="s">
        <v>19</v>
      </c>
      <c r="J147" s="4" t="s">
        <v>160</v>
      </c>
      <c r="K147" s="4" t="s">
        <v>11</v>
      </c>
      <c r="L147" s="84">
        <f>L148</f>
        <v>0</v>
      </c>
    </row>
    <row r="148" spans="1:12" ht="16.5" hidden="1" thickBot="1">
      <c r="A148" s="328" t="s">
        <v>85</v>
      </c>
      <c r="B148" s="329"/>
      <c r="C148" s="329"/>
      <c r="D148" s="329"/>
      <c r="E148" s="329"/>
      <c r="F148" s="330"/>
      <c r="G148" s="171">
        <v>703</v>
      </c>
      <c r="H148" s="7" t="s">
        <v>23</v>
      </c>
      <c r="I148" s="7" t="s">
        <v>19</v>
      </c>
      <c r="J148" s="4" t="s">
        <v>160</v>
      </c>
      <c r="K148" s="7" t="s">
        <v>11</v>
      </c>
      <c r="L148" s="85">
        <f>L149</f>
        <v>0</v>
      </c>
    </row>
    <row r="149" spans="1:12" ht="30" customHeight="1" hidden="1" thickBot="1">
      <c r="A149" s="334" t="s">
        <v>110</v>
      </c>
      <c r="B149" s="326"/>
      <c r="C149" s="326"/>
      <c r="D149" s="326"/>
      <c r="E149" s="326"/>
      <c r="F149" s="327"/>
      <c r="G149" s="171">
        <v>703</v>
      </c>
      <c r="H149" s="7" t="s">
        <v>23</v>
      </c>
      <c r="I149" s="7" t="s">
        <v>19</v>
      </c>
      <c r="J149" s="4" t="s">
        <v>160</v>
      </c>
      <c r="K149" s="7" t="s">
        <v>65</v>
      </c>
      <c r="L149" s="85">
        <v>0</v>
      </c>
    </row>
    <row r="150" spans="1:12" ht="16.5" thickBot="1">
      <c r="A150" s="345" t="s">
        <v>82</v>
      </c>
      <c r="B150" s="336"/>
      <c r="C150" s="336"/>
      <c r="D150" s="336"/>
      <c r="E150" s="336"/>
      <c r="F150" s="337"/>
      <c r="G150" s="171">
        <v>703</v>
      </c>
      <c r="H150" s="7" t="s">
        <v>23</v>
      </c>
      <c r="I150" s="7" t="s">
        <v>19</v>
      </c>
      <c r="J150" s="4" t="s">
        <v>160</v>
      </c>
      <c r="K150" s="4" t="s">
        <v>11</v>
      </c>
      <c r="L150" s="84">
        <f>L153+L151</f>
        <v>15820.4</v>
      </c>
    </row>
    <row r="151" spans="1:12" ht="16.5" hidden="1" thickBot="1">
      <c r="A151" s="345" t="s">
        <v>156</v>
      </c>
      <c r="B151" s="241"/>
      <c r="C151" s="241"/>
      <c r="D151" s="241"/>
      <c r="E151" s="241"/>
      <c r="F151" s="242"/>
      <c r="G151" s="171"/>
      <c r="H151" s="7" t="s">
        <v>23</v>
      </c>
      <c r="I151" s="7" t="s">
        <v>19</v>
      </c>
      <c r="J151" s="7" t="s">
        <v>277</v>
      </c>
      <c r="K151" s="7" t="s">
        <v>11</v>
      </c>
      <c r="L151" s="85">
        <f>L152</f>
        <v>0</v>
      </c>
    </row>
    <row r="152" spans="1:12" ht="28.5" customHeight="1" hidden="1" thickBot="1">
      <c r="A152" s="325" t="s">
        <v>230</v>
      </c>
      <c r="B152" s="326"/>
      <c r="C152" s="326"/>
      <c r="D152" s="326"/>
      <c r="E152" s="326"/>
      <c r="F152" s="327"/>
      <c r="G152" s="171"/>
      <c r="H152" s="7" t="s">
        <v>23</v>
      </c>
      <c r="I152" s="7" t="s">
        <v>19</v>
      </c>
      <c r="J152" s="7" t="s">
        <v>277</v>
      </c>
      <c r="K152" s="7" t="s">
        <v>225</v>
      </c>
      <c r="L152" s="85">
        <v>0</v>
      </c>
    </row>
    <row r="153" spans="1:12" ht="51" customHeight="1" thickBot="1">
      <c r="A153" s="334" t="s">
        <v>285</v>
      </c>
      <c r="B153" s="326"/>
      <c r="C153" s="326"/>
      <c r="D153" s="326"/>
      <c r="E153" s="326"/>
      <c r="F153" s="327"/>
      <c r="G153" s="171">
        <v>703</v>
      </c>
      <c r="H153" s="7" t="s">
        <v>23</v>
      </c>
      <c r="I153" s="7" t="s">
        <v>19</v>
      </c>
      <c r="J153" s="7" t="s">
        <v>286</v>
      </c>
      <c r="K153" s="7" t="s">
        <v>11</v>
      </c>
      <c r="L153" s="85">
        <f>L154</f>
        <v>15820.4</v>
      </c>
    </row>
    <row r="154" spans="1:12" ht="32.25" customHeight="1" thickBot="1">
      <c r="A154" s="325" t="s">
        <v>230</v>
      </c>
      <c r="B154" s="326"/>
      <c r="C154" s="326"/>
      <c r="D154" s="326"/>
      <c r="E154" s="326"/>
      <c r="F154" s="327"/>
      <c r="G154" s="171"/>
      <c r="H154" s="7" t="s">
        <v>23</v>
      </c>
      <c r="I154" s="7" t="s">
        <v>19</v>
      </c>
      <c r="J154" s="7" t="s">
        <v>286</v>
      </c>
      <c r="K154" s="7" t="s">
        <v>225</v>
      </c>
      <c r="L154" s="85">
        <v>15820.4</v>
      </c>
    </row>
    <row r="155" spans="1:12" ht="16.5" customHeight="1" thickBot="1">
      <c r="A155" s="346" t="s">
        <v>24</v>
      </c>
      <c r="B155" s="347"/>
      <c r="C155" s="347"/>
      <c r="D155" s="347"/>
      <c r="E155" s="347"/>
      <c r="F155" s="348"/>
      <c r="G155" s="171">
        <v>703</v>
      </c>
      <c r="H155" s="11" t="s">
        <v>23</v>
      </c>
      <c r="I155" s="11" t="s">
        <v>21</v>
      </c>
      <c r="J155" s="4" t="s">
        <v>160</v>
      </c>
      <c r="K155" s="11" t="s">
        <v>11</v>
      </c>
      <c r="L155" s="84">
        <f>L161+L164+L168+L166+L197+L199</f>
        <v>1085529.25</v>
      </c>
    </row>
    <row r="156" spans="1:12" ht="19.5" customHeight="1" hidden="1" thickBot="1">
      <c r="A156" s="344" t="s">
        <v>24</v>
      </c>
      <c r="B156" s="329"/>
      <c r="C156" s="329"/>
      <c r="D156" s="329"/>
      <c r="E156" s="329"/>
      <c r="F156" s="330"/>
      <c r="G156" s="171">
        <v>703</v>
      </c>
      <c r="H156" s="11" t="s">
        <v>23</v>
      </c>
      <c r="I156" s="11" t="s">
        <v>21</v>
      </c>
      <c r="J156" s="31" t="s">
        <v>138</v>
      </c>
      <c r="K156" s="11" t="s">
        <v>11</v>
      </c>
      <c r="L156" s="85"/>
    </row>
    <row r="157" spans="1:12" ht="19.5" customHeight="1" hidden="1" thickBot="1">
      <c r="A157" s="344" t="s">
        <v>25</v>
      </c>
      <c r="B157" s="329"/>
      <c r="C157" s="329"/>
      <c r="D157" s="329"/>
      <c r="E157" s="329"/>
      <c r="F157" s="330"/>
      <c r="G157" s="171">
        <v>703</v>
      </c>
      <c r="H157" s="12" t="s">
        <v>23</v>
      </c>
      <c r="I157" s="12" t="s">
        <v>21</v>
      </c>
      <c r="J157" s="32" t="s">
        <v>26</v>
      </c>
      <c r="K157" s="12" t="s">
        <v>11</v>
      </c>
      <c r="L157" s="85"/>
    </row>
    <row r="158" spans="1:12" ht="51.75" customHeight="1" hidden="1" thickBot="1">
      <c r="A158" s="344" t="s">
        <v>256</v>
      </c>
      <c r="B158" s="329"/>
      <c r="C158" s="329"/>
      <c r="D158" s="329"/>
      <c r="E158" s="329"/>
      <c r="F158" s="330"/>
      <c r="G158" s="171"/>
      <c r="H158" s="12" t="s">
        <v>23</v>
      </c>
      <c r="I158" s="12" t="s">
        <v>21</v>
      </c>
      <c r="J158" s="32" t="s">
        <v>257</v>
      </c>
      <c r="K158" s="12" t="s">
        <v>11</v>
      </c>
      <c r="L158" s="85">
        <f>L160</f>
        <v>0</v>
      </c>
    </row>
    <row r="159" spans="1:12" ht="39" customHeight="1" hidden="1" thickBot="1">
      <c r="A159" s="325" t="s">
        <v>230</v>
      </c>
      <c r="B159" s="326"/>
      <c r="C159" s="326"/>
      <c r="D159" s="326"/>
      <c r="E159" s="326"/>
      <c r="F159" s="327"/>
      <c r="G159" s="171"/>
      <c r="H159" s="12" t="s">
        <v>23</v>
      </c>
      <c r="I159" s="12" t="s">
        <v>21</v>
      </c>
      <c r="J159" s="32" t="s">
        <v>257</v>
      </c>
      <c r="K159" s="12" t="s">
        <v>225</v>
      </c>
      <c r="L159" s="85">
        <f>L160</f>
        <v>0</v>
      </c>
    </row>
    <row r="160" spans="1:12" ht="37.5" customHeight="1" hidden="1" thickBot="1">
      <c r="A160" s="325" t="s">
        <v>231</v>
      </c>
      <c r="B160" s="326"/>
      <c r="C160" s="326"/>
      <c r="D160" s="326"/>
      <c r="E160" s="326"/>
      <c r="F160" s="327"/>
      <c r="G160" s="171"/>
      <c r="H160" s="12" t="s">
        <v>23</v>
      </c>
      <c r="I160" s="12" t="s">
        <v>21</v>
      </c>
      <c r="J160" s="32" t="s">
        <v>257</v>
      </c>
      <c r="K160" s="12" t="s">
        <v>226</v>
      </c>
      <c r="L160" s="85">
        <v>0</v>
      </c>
    </row>
    <row r="161" spans="1:12" ht="45" customHeight="1" hidden="1" thickBot="1">
      <c r="A161" s="328" t="s">
        <v>266</v>
      </c>
      <c r="B161" s="329"/>
      <c r="C161" s="329"/>
      <c r="D161" s="329"/>
      <c r="E161" s="329"/>
      <c r="F161" s="330"/>
      <c r="G161" s="171"/>
      <c r="H161" s="7" t="s">
        <v>23</v>
      </c>
      <c r="I161" s="7" t="s">
        <v>21</v>
      </c>
      <c r="J161" s="142" t="s">
        <v>265</v>
      </c>
      <c r="K161" s="7" t="s">
        <v>11</v>
      </c>
      <c r="L161" s="85">
        <f>L162</f>
        <v>0</v>
      </c>
    </row>
    <row r="162" spans="1:12" ht="36.75" customHeight="1" hidden="1" thickBot="1">
      <c r="A162" s="325" t="s">
        <v>230</v>
      </c>
      <c r="B162" s="326"/>
      <c r="C162" s="326"/>
      <c r="D162" s="326"/>
      <c r="E162" s="326"/>
      <c r="F162" s="327"/>
      <c r="G162" s="171"/>
      <c r="H162" s="12" t="s">
        <v>23</v>
      </c>
      <c r="I162" s="12" t="s">
        <v>21</v>
      </c>
      <c r="J162" s="142" t="s">
        <v>265</v>
      </c>
      <c r="K162" s="7" t="s">
        <v>225</v>
      </c>
      <c r="L162" s="85">
        <f>L163</f>
        <v>0</v>
      </c>
    </row>
    <row r="163" spans="1:12" ht="35.25" customHeight="1" hidden="1" thickBot="1">
      <c r="A163" s="325" t="s">
        <v>231</v>
      </c>
      <c r="B163" s="326"/>
      <c r="C163" s="326"/>
      <c r="D163" s="326"/>
      <c r="E163" s="326"/>
      <c r="F163" s="327"/>
      <c r="G163" s="171"/>
      <c r="H163" s="12" t="s">
        <v>23</v>
      </c>
      <c r="I163" s="12" t="s">
        <v>21</v>
      </c>
      <c r="J163" s="142" t="s">
        <v>265</v>
      </c>
      <c r="K163" s="7" t="s">
        <v>226</v>
      </c>
      <c r="L163" s="85"/>
    </row>
    <row r="164" spans="1:12" ht="31.5" customHeight="1" hidden="1" thickBot="1">
      <c r="A164" s="334" t="s">
        <v>210</v>
      </c>
      <c r="B164" s="326"/>
      <c r="C164" s="326"/>
      <c r="D164" s="326"/>
      <c r="E164" s="326"/>
      <c r="F164" s="327"/>
      <c r="G164" s="171">
        <v>703</v>
      </c>
      <c r="H164" s="12" t="s">
        <v>23</v>
      </c>
      <c r="I164" s="12" t="s">
        <v>21</v>
      </c>
      <c r="J164" s="143" t="s">
        <v>218</v>
      </c>
      <c r="K164" s="7" t="s">
        <v>11</v>
      </c>
      <c r="L164" s="85">
        <f>L165</f>
        <v>0</v>
      </c>
    </row>
    <row r="165" spans="1:12" ht="36.75" customHeight="1" hidden="1" thickBot="1">
      <c r="A165" s="325" t="s">
        <v>230</v>
      </c>
      <c r="B165" s="326"/>
      <c r="C165" s="326"/>
      <c r="D165" s="326"/>
      <c r="E165" s="326"/>
      <c r="F165" s="327"/>
      <c r="G165" s="171"/>
      <c r="H165" s="12" t="s">
        <v>23</v>
      </c>
      <c r="I165" s="12" t="s">
        <v>21</v>
      </c>
      <c r="J165" s="143" t="s">
        <v>218</v>
      </c>
      <c r="K165" s="7" t="s">
        <v>225</v>
      </c>
      <c r="L165" s="85">
        <v>0</v>
      </c>
    </row>
    <row r="166" spans="1:12" ht="16.5" hidden="1" thickBot="1">
      <c r="A166" s="325" t="s">
        <v>275</v>
      </c>
      <c r="B166" s="326"/>
      <c r="C166" s="326"/>
      <c r="D166" s="326"/>
      <c r="E166" s="326"/>
      <c r="F166" s="327"/>
      <c r="G166" s="171"/>
      <c r="H166" s="12" t="s">
        <v>23</v>
      </c>
      <c r="I166" s="12" t="s">
        <v>21</v>
      </c>
      <c r="J166" s="143" t="s">
        <v>274</v>
      </c>
      <c r="K166" s="7" t="s">
        <v>11</v>
      </c>
      <c r="L166" s="85"/>
    </row>
    <row r="167" spans="1:12" ht="30" customHeight="1" hidden="1" thickBot="1">
      <c r="A167" s="325" t="s">
        <v>230</v>
      </c>
      <c r="B167" s="326"/>
      <c r="C167" s="326"/>
      <c r="D167" s="326"/>
      <c r="E167" s="326"/>
      <c r="F167" s="327"/>
      <c r="G167" s="171"/>
      <c r="H167" s="12" t="s">
        <v>23</v>
      </c>
      <c r="I167" s="12" t="s">
        <v>21</v>
      </c>
      <c r="J167" s="143" t="s">
        <v>274</v>
      </c>
      <c r="K167" s="7" t="s">
        <v>225</v>
      </c>
      <c r="L167" s="85"/>
    </row>
    <row r="168" spans="1:12" ht="31.5" customHeight="1" hidden="1" thickBot="1">
      <c r="A168" s="325" t="s">
        <v>272</v>
      </c>
      <c r="B168" s="326"/>
      <c r="C168" s="326"/>
      <c r="D168" s="326"/>
      <c r="E168" s="326"/>
      <c r="F168" s="327"/>
      <c r="G168" s="171"/>
      <c r="H168" s="12" t="s">
        <v>23</v>
      </c>
      <c r="I168" s="12" t="s">
        <v>21</v>
      </c>
      <c r="J168" s="143" t="s">
        <v>265</v>
      </c>
      <c r="K168" s="7" t="s">
        <v>11</v>
      </c>
      <c r="L168" s="85"/>
    </row>
    <row r="169" spans="1:12" ht="29.25" customHeight="1" hidden="1" thickBot="1">
      <c r="A169" s="334" t="s">
        <v>273</v>
      </c>
      <c r="B169" s="326"/>
      <c r="C169" s="326"/>
      <c r="D169" s="326"/>
      <c r="E169" s="326"/>
      <c r="F169" s="327"/>
      <c r="G169" s="171"/>
      <c r="H169" s="12" t="s">
        <v>23</v>
      </c>
      <c r="I169" s="12" t="s">
        <v>21</v>
      </c>
      <c r="J169" s="143" t="s">
        <v>265</v>
      </c>
      <c r="K169" s="12" t="s">
        <v>225</v>
      </c>
      <c r="L169" s="85"/>
    </row>
    <row r="170" spans="1:12" ht="19.5" customHeight="1" hidden="1" thickBot="1">
      <c r="A170" s="328"/>
      <c r="B170" s="331"/>
      <c r="C170" s="331"/>
      <c r="D170" s="331"/>
      <c r="E170" s="331"/>
      <c r="F170" s="332"/>
      <c r="G170" s="171"/>
      <c r="H170" s="12"/>
      <c r="I170" s="12"/>
      <c r="J170" s="209"/>
      <c r="K170" s="7"/>
      <c r="L170" s="86"/>
    </row>
    <row r="171" spans="1:12" ht="19.5" customHeight="1" hidden="1" thickBot="1">
      <c r="A171" s="334"/>
      <c r="B171" s="326"/>
      <c r="C171" s="326"/>
      <c r="D171" s="326"/>
      <c r="E171" s="326"/>
      <c r="F171" s="327"/>
      <c r="G171" s="171"/>
      <c r="H171" s="36"/>
      <c r="I171" s="12"/>
      <c r="J171" s="145"/>
      <c r="K171" s="12"/>
      <c r="L171" s="86"/>
    </row>
    <row r="172" spans="1:12" ht="19.5" customHeight="1" hidden="1" thickBot="1">
      <c r="A172" s="328"/>
      <c r="B172" s="331"/>
      <c r="C172" s="331"/>
      <c r="D172" s="331"/>
      <c r="E172" s="331"/>
      <c r="F172" s="332"/>
      <c r="G172" s="171"/>
      <c r="H172" s="39"/>
      <c r="I172" s="7"/>
      <c r="J172" s="145"/>
      <c r="K172" s="7"/>
      <c r="L172" s="86"/>
    </row>
    <row r="173" spans="1:12" ht="19.5" customHeight="1" hidden="1" thickBot="1">
      <c r="A173" s="328"/>
      <c r="B173" s="329"/>
      <c r="C173" s="329"/>
      <c r="D173" s="329"/>
      <c r="E173" s="329"/>
      <c r="F173" s="330"/>
      <c r="G173" s="171"/>
      <c r="H173" s="12"/>
      <c r="I173" s="12"/>
      <c r="J173" s="146"/>
      <c r="K173" s="12"/>
      <c r="L173" s="86"/>
    </row>
    <row r="174" spans="1:12" ht="19.5" customHeight="1" hidden="1" thickBot="1">
      <c r="A174" s="328"/>
      <c r="B174" s="329"/>
      <c r="C174" s="329"/>
      <c r="D174" s="329"/>
      <c r="E174" s="329"/>
      <c r="F174" s="330"/>
      <c r="G174" s="171"/>
      <c r="H174" s="12"/>
      <c r="I174" s="12"/>
      <c r="J174" s="146"/>
      <c r="K174" s="12"/>
      <c r="L174" s="86"/>
    </row>
    <row r="175" spans="1:12" ht="31.5" customHeight="1" hidden="1" thickBot="1">
      <c r="A175" s="334"/>
      <c r="B175" s="326"/>
      <c r="C175" s="326"/>
      <c r="D175" s="326"/>
      <c r="E175" s="326"/>
      <c r="F175" s="327"/>
      <c r="G175" s="171"/>
      <c r="H175" s="12"/>
      <c r="I175" s="12"/>
      <c r="J175" s="146"/>
      <c r="K175" s="12"/>
      <c r="L175" s="86"/>
    </row>
    <row r="176" spans="1:12" ht="33" customHeight="1" hidden="1" thickBot="1">
      <c r="A176" s="334"/>
      <c r="B176" s="326"/>
      <c r="C176" s="326"/>
      <c r="D176" s="326"/>
      <c r="E176" s="326"/>
      <c r="F176" s="327"/>
      <c r="G176" s="171"/>
      <c r="H176" s="12"/>
      <c r="I176" s="12"/>
      <c r="J176" s="146"/>
      <c r="K176" s="12"/>
      <c r="L176" s="86"/>
    </row>
    <row r="177" spans="1:12" s="23" customFormat="1" ht="19.5" customHeight="1" hidden="1" thickBot="1">
      <c r="A177" s="335"/>
      <c r="B177" s="352"/>
      <c r="C177" s="352"/>
      <c r="D177" s="352"/>
      <c r="E177" s="352"/>
      <c r="F177" s="353"/>
      <c r="G177" s="166"/>
      <c r="H177" s="11"/>
      <c r="I177" s="11"/>
      <c r="J177" s="147"/>
      <c r="K177" s="11"/>
      <c r="L177" s="84"/>
    </row>
    <row r="178" spans="1:12" s="22" customFormat="1" ht="16.5" hidden="1" thickBot="1">
      <c r="A178" s="325"/>
      <c r="B178" s="354"/>
      <c r="C178" s="354"/>
      <c r="D178" s="354"/>
      <c r="E178" s="354"/>
      <c r="F178" s="355"/>
      <c r="G178" s="171"/>
      <c r="H178" s="7"/>
      <c r="I178" s="7"/>
      <c r="J178" s="148"/>
      <c r="K178" s="12"/>
      <c r="L178" s="86"/>
    </row>
    <row r="179" spans="1:12" s="22" customFormat="1" ht="16.5" hidden="1" thickBot="1">
      <c r="A179" s="325"/>
      <c r="B179" s="354"/>
      <c r="C179" s="354"/>
      <c r="D179" s="354"/>
      <c r="E179" s="354"/>
      <c r="F179" s="355"/>
      <c r="G179" s="171"/>
      <c r="H179" s="7"/>
      <c r="I179" s="7"/>
      <c r="J179" s="148"/>
      <c r="K179" s="12"/>
      <c r="L179" s="86"/>
    </row>
    <row r="180" spans="1:12" ht="53.25" customHeight="1" hidden="1" thickBot="1">
      <c r="A180" s="325"/>
      <c r="B180" s="354"/>
      <c r="C180" s="354"/>
      <c r="D180" s="354"/>
      <c r="E180" s="354"/>
      <c r="F180" s="355"/>
      <c r="G180" s="171"/>
      <c r="H180" s="7"/>
      <c r="I180" s="7"/>
      <c r="J180" s="146"/>
      <c r="K180" s="7"/>
      <c r="L180" s="86"/>
    </row>
    <row r="181" spans="1:12" ht="32.25" customHeight="1" hidden="1" thickBot="1">
      <c r="A181" s="334"/>
      <c r="B181" s="326"/>
      <c r="C181" s="326"/>
      <c r="D181" s="326"/>
      <c r="E181" s="326"/>
      <c r="F181" s="327"/>
      <c r="G181" s="171"/>
      <c r="H181" s="7"/>
      <c r="I181" s="7"/>
      <c r="J181" s="146"/>
      <c r="K181" s="7"/>
      <c r="L181" s="86"/>
    </row>
    <row r="182" spans="1:12" ht="24" customHeight="1" hidden="1" thickBot="1">
      <c r="A182" s="338"/>
      <c r="B182" s="339"/>
      <c r="C182" s="339"/>
      <c r="D182" s="339"/>
      <c r="E182" s="339"/>
      <c r="F182" s="340"/>
      <c r="G182" s="171"/>
      <c r="H182" s="4"/>
      <c r="I182" s="4"/>
      <c r="J182" s="149"/>
      <c r="K182" s="4"/>
      <c r="L182" s="84"/>
    </row>
    <row r="183" spans="1:12" ht="13.5" customHeight="1" hidden="1" thickBot="1">
      <c r="A183" s="338"/>
      <c r="B183" s="339"/>
      <c r="C183" s="339"/>
      <c r="D183" s="339"/>
      <c r="E183" s="339"/>
      <c r="F183" s="340"/>
      <c r="G183" s="171"/>
      <c r="H183" s="4"/>
      <c r="I183" s="4"/>
      <c r="J183" s="149"/>
      <c r="K183" s="4"/>
      <c r="L183" s="84"/>
    </row>
    <row r="184" spans="1:12" ht="27" customHeight="1" hidden="1" thickBot="1">
      <c r="A184" s="328"/>
      <c r="B184" s="331"/>
      <c r="C184" s="331"/>
      <c r="D184" s="331"/>
      <c r="E184" s="331"/>
      <c r="F184" s="332"/>
      <c r="G184" s="171"/>
      <c r="H184" s="7"/>
      <c r="I184" s="7"/>
      <c r="J184" s="150"/>
      <c r="K184" s="7"/>
      <c r="L184" s="85"/>
    </row>
    <row r="185" spans="1:12" ht="22.5" customHeight="1" hidden="1" thickBot="1">
      <c r="A185" s="328"/>
      <c r="B185" s="331"/>
      <c r="C185" s="331"/>
      <c r="D185" s="331"/>
      <c r="E185" s="331"/>
      <c r="F185" s="332"/>
      <c r="G185" s="171"/>
      <c r="H185" s="7"/>
      <c r="I185" s="7"/>
      <c r="J185" s="150"/>
      <c r="K185" s="7"/>
      <c r="L185" s="85"/>
    </row>
    <row r="186" spans="1:12" ht="19.5" customHeight="1" hidden="1" thickBot="1">
      <c r="A186" s="333"/>
      <c r="B186" s="333"/>
      <c r="C186" s="333"/>
      <c r="D186" s="333"/>
      <c r="E186" s="333"/>
      <c r="F186" s="333"/>
      <c r="G186" s="171"/>
      <c r="H186" s="7"/>
      <c r="I186" s="7"/>
      <c r="J186" s="150"/>
      <c r="K186" s="7"/>
      <c r="L186" s="85"/>
    </row>
    <row r="187" spans="1:12" ht="19.5" customHeight="1" hidden="1" thickBot="1">
      <c r="A187" s="334"/>
      <c r="B187" s="326"/>
      <c r="C187" s="326"/>
      <c r="D187" s="326"/>
      <c r="E187" s="326"/>
      <c r="F187" s="327"/>
      <c r="G187" s="171"/>
      <c r="H187" s="7"/>
      <c r="I187" s="7"/>
      <c r="J187" s="150"/>
      <c r="K187" s="7"/>
      <c r="L187" s="85"/>
    </row>
    <row r="188" spans="1:12" ht="19.5" customHeight="1" hidden="1" thickBot="1">
      <c r="A188" s="333"/>
      <c r="B188" s="333"/>
      <c r="C188" s="333"/>
      <c r="D188" s="333"/>
      <c r="E188" s="333"/>
      <c r="F188" s="333"/>
      <c r="G188" s="171"/>
      <c r="H188" s="7"/>
      <c r="I188" s="7"/>
      <c r="J188" s="150"/>
      <c r="K188" s="7"/>
      <c r="L188" s="85"/>
    </row>
    <row r="189" spans="1:12" ht="19.5" customHeight="1" hidden="1" thickBot="1">
      <c r="A189" s="333"/>
      <c r="B189" s="333"/>
      <c r="C189" s="333"/>
      <c r="D189" s="333"/>
      <c r="E189" s="333"/>
      <c r="F189" s="333"/>
      <c r="G189" s="171"/>
      <c r="H189" s="7"/>
      <c r="I189" s="7"/>
      <c r="J189" s="150"/>
      <c r="K189" s="7"/>
      <c r="L189" s="85"/>
    </row>
    <row r="190" spans="1:12" ht="19.5" customHeight="1" hidden="1" thickBot="1">
      <c r="A190" s="328"/>
      <c r="B190" s="331"/>
      <c r="C190" s="331"/>
      <c r="D190" s="331"/>
      <c r="E190" s="331"/>
      <c r="F190" s="332"/>
      <c r="G190" s="171"/>
      <c r="H190" s="7"/>
      <c r="I190" s="7"/>
      <c r="J190" s="150"/>
      <c r="K190" s="7"/>
      <c r="L190" s="85"/>
    </row>
    <row r="191" spans="1:12" ht="19.5" customHeight="1" hidden="1" thickBot="1">
      <c r="A191" s="328"/>
      <c r="B191" s="331"/>
      <c r="C191" s="331"/>
      <c r="D191" s="331"/>
      <c r="E191" s="331"/>
      <c r="F191" s="332"/>
      <c r="G191" s="171"/>
      <c r="H191" s="7"/>
      <c r="I191" s="7"/>
      <c r="J191" s="150"/>
      <c r="K191" s="7"/>
      <c r="L191" s="85"/>
    </row>
    <row r="192" spans="1:12" ht="19.5" customHeight="1" hidden="1" thickBot="1">
      <c r="A192" s="328"/>
      <c r="B192" s="331"/>
      <c r="C192" s="331"/>
      <c r="D192" s="331"/>
      <c r="E192" s="331"/>
      <c r="F192" s="332"/>
      <c r="G192" s="171"/>
      <c r="H192" s="7"/>
      <c r="I192" s="7"/>
      <c r="J192" s="150"/>
      <c r="K192" s="7"/>
      <c r="L192" s="85"/>
    </row>
    <row r="193" spans="1:12" ht="34.5" customHeight="1" hidden="1" thickBot="1">
      <c r="A193" s="328"/>
      <c r="B193" s="329"/>
      <c r="C193" s="329"/>
      <c r="D193" s="329"/>
      <c r="E193" s="329"/>
      <c r="F193" s="330"/>
      <c r="G193" s="171"/>
      <c r="H193" s="7"/>
      <c r="I193" s="7"/>
      <c r="J193" s="142"/>
      <c r="K193" s="7"/>
      <c r="L193" s="85"/>
    </row>
    <row r="194" spans="1:12" ht="33.75" customHeight="1" hidden="1" thickBot="1">
      <c r="A194" s="325"/>
      <c r="B194" s="326"/>
      <c r="C194" s="326"/>
      <c r="D194" s="326"/>
      <c r="E194" s="326"/>
      <c r="F194" s="327"/>
      <c r="G194" s="171"/>
      <c r="H194" s="12"/>
      <c r="I194" s="12"/>
      <c r="J194" s="142"/>
      <c r="K194" s="7"/>
      <c r="L194" s="85"/>
    </row>
    <row r="195" spans="1:12" ht="36.75" customHeight="1" hidden="1" thickBot="1">
      <c r="A195" s="325"/>
      <c r="B195" s="326"/>
      <c r="C195" s="326"/>
      <c r="D195" s="326"/>
      <c r="E195" s="326"/>
      <c r="F195" s="327"/>
      <c r="G195" s="171"/>
      <c r="H195" s="12"/>
      <c r="I195" s="12"/>
      <c r="J195" s="142"/>
      <c r="K195" s="7"/>
      <c r="L195" s="85"/>
    </row>
    <row r="196" spans="1:12" ht="16.5" hidden="1" thickBot="1">
      <c r="A196" s="328" t="s">
        <v>233</v>
      </c>
      <c r="B196" s="329"/>
      <c r="C196" s="329"/>
      <c r="D196" s="329"/>
      <c r="E196" s="329"/>
      <c r="F196" s="330"/>
      <c r="G196" s="171"/>
      <c r="H196" s="12" t="s">
        <v>23</v>
      </c>
      <c r="I196" s="12" t="s">
        <v>21</v>
      </c>
      <c r="J196" s="143" t="s">
        <v>265</v>
      </c>
      <c r="K196" s="7" t="s">
        <v>227</v>
      </c>
      <c r="L196" s="85"/>
    </row>
    <row r="197" spans="1:12" ht="36.75" customHeight="1" thickBot="1">
      <c r="A197" s="334" t="s">
        <v>210</v>
      </c>
      <c r="B197" s="326"/>
      <c r="C197" s="326"/>
      <c r="D197" s="326"/>
      <c r="E197" s="326"/>
      <c r="F197" s="327"/>
      <c r="G197" s="171"/>
      <c r="H197" s="12" t="s">
        <v>23</v>
      </c>
      <c r="I197" s="12" t="s">
        <v>21</v>
      </c>
      <c r="J197" s="143" t="s">
        <v>218</v>
      </c>
      <c r="K197" s="7" t="s">
        <v>11</v>
      </c>
      <c r="L197" s="85">
        <f>L198</f>
        <v>1085529.25</v>
      </c>
    </row>
    <row r="198" spans="1:12" ht="36.75" customHeight="1" thickBot="1">
      <c r="A198" s="325" t="s">
        <v>230</v>
      </c>
      <c r="B198" s="326"/>
      <c r="C198" s="326"/>
      <c r="D198" s="326"/>
      <c r="E198" s="326"/>
      <c r="F198" s="327"/>
      <c r="G198" s="171"/>
      <c r="H198" s="12" t="s">
        <v>23</v>
      </c>
      <c r="I198" s="12" t="s">
        <v>21</v>
      </c>
      <c r="J198" s="143" t="s">
        <v>218</v>
      </c>
      <c r="K198" s="7" t="s">
        <v>225</v>
      </c>
      <c r="L198" s="85">
        <f>500000+15000+570529.25</f>
        <v>1085529.25</v>
      </c>
    </row>
    <row r="199" spans="1:12" ht="76.5" customHeight="1" hidden="1" thickBot="1">
      <c r="A199" s="325" t="s">
        <v>284</v>
      </c>
      <c r="B199" s="281"/>
      <c r="C199" s="281"/>
      <c r="D199" s="281"/>
      <c r="E199" s="281"/>
      <c r="F199" s="282"/>
      <c r="G199" s="171"/>
      <c r="H199" s="12" t="s">
        <v>23</v>
      </c>
      <c r="I199" s="12" t="s">
        <v>21</v>
      </c>
      <c r="J199" s="143" t="s">
        <v>283</v>
      </c>
      <c r="K199" s="7" t="s">
        <v>11</v>
      </c>
      <c r="L199" s="85"/>
    </row>
    <row r="200" spans="1:12" ht="36.75" customHeight="1" hidden="1" thickBot="1">
      <c r="A200" s="325" t="s">
        <v>230</v>
      </c>
      <c r="B200" s="326"/>
      <c r="C200" s="326"/>
      <c r="D200" s="326"/>
      <c r="E200" s="326"/>
      <c r="F200" s="327"/>
      <c r="G200" s="171"/>
      <c r="H200" s="12" t="s">
        <v>23</v>
      </c>
      <c r="I200" s="12" t="s">
        <v>21</v>
      </c>
      <c r="J200" s="143" t="s">
        <v>283</v>
      </c>
      <c r="K200" s="7" t="s">
        <v>225</v>
      </c>
      <c r="L200" s="85"/>
    </row>
    <row r="201" spans="1:12" ht="19.5" customHeight="1" thickBot="1">
      <c r="A201" s="338" t="s">
        <v>180</v>
      </c>
      <c r="B201" s="347"/>
      <c r="C201" s="347"/>
      <c r="D201" s="347"/>
      <c r="E201" s="347"/>
      <c r="F201" s="348"/>
      <c r="G201" s="171"/>
      <c r="H201" s="4" t="s">
        <v>31</v>
      </c>
      <c r="I201" s="4" t="s">
        <v>9</v>
      </c>
      <c r="J201" s="4" t="s">
        <v>160</v>
      </c>
      <c r="K201" s="4" t="s">
        <v>11</v>
      </c>
      <c r="L201" s="84">
        <f>L202+L234</f>
        <v>6499857.100000001</v>
      </c>
    </row>
    <row r="202" spans="1:12" ht="19.5" customHeight="1" thickBot="1">
      <c r="A202" s="338" t="s">
        <v>181</v>
      </c>
      <c r="B202" s="347"/>
      <c r="C202" s="347"/>
      <c r="D202" s="347"/>
      <c r="E202" s="347"/>
      <c r="F202" s="348"/>
      <c r="G202" s="171"/>
      <c r="H202" s="4" t="s">
        <v>31</v>
      </c>
      <c r="I202" s="4" t="s">
        <v>8</v>
      </c>
      <c r="J202" s="4" t="s">
        <v>160</v>
      </c>
      <c r="K202" s="4" t="s">
        <v>11</v>
      </c>
      <c r="L202" s="84">
        <f>L206+L214</f>
        <v>4765723.49</v>
      </c>
    </row>
    <row r="203" spans="1:12" ht="19.5" customHeight="1" hidden="1" thickBot="1">
      <c r="A203" s="338"/>
      <c r="B203" s="329"/>
      <c r="C203" s="329"/>
      <c r="D203" s="329"/>
      <c r="E203" s="329"/>
      <c r="F203" s="330"/>
      <c r="G203" s="171"/>
      <c r="H203" s="7" t="s">
        <v>31</v>
      </c>
      <c r="I203" s="7" t="s">
        <v>8</v>
      </c>
      <c r="J203" s="4"/>
      <c r="K203" s="4"/>
      <c r="L203" s="84"/>
    </row>
    <row r="204" spans="1:12" ht="19.5" customHeight="1" hidden="1" thickBot="1">
      <c r="A204" s="328" t="s">
        <v>199</v>
      </c>
      <c r="B204" s="329"/>
      <c r="C204" s="329"/>
      <c r="D204" s="329"/>
      <c r="E204" s="329"/>
      <c r="F204" s="330"/>
      <c r="G204" s="171"/>
      <c r="H204" s="7" t="s">
        <v>31</v>
      </c>
      <c r="I204" s="7" t="s">
        <v>8</v>
      </c>
      <c r="J204" s="7" t="s">
        <v>198</v>
      </c>
      <c r="K204" s="7" t="s">
        <v>11</v>
      </c>
      <c r="L204" s="85">
        <f>L205</f>
        <v>0</v>
      </c>
    </row>
    <row r="205" spans="1:12" ht="30.75" customHeight="1" hidden="1" thickBot="1">
      <c r="A205" s="328" t="s">
        <v>110</v>
      </c>
      <c r="B205" s="329"/>
      <c r="C205" s="329"/>
      <c r="D205" s="329"/>
      <c r="E205" s="329"/>
      <c r="F205" s="330"/>
      <c r="G205" s="171"/>
      <c r="H205" s="7" t="s">
        <v>31</v>
      </c>
      <c r="I205" s="7" t="s">
        <v>8</v>
      </c>
      <c r="J205" s="7" t="s">
        <v>198</v>
      </c>
      <c r="K205" s="7" t="s">
        <v>65</v>
      </c>
      <c r="L205" s="85">
        <v>0</v>
      </c>
    </row>
    <row r="206" spans="1:12" ht="46.5" customHeight="1" thickBot="1">
      <c r="A206" s="328" t="s">
        <v>200</v>
      </c>
      <c r="B206" s="329"/>
      <c r="C206" s="329"/>
      <c r="D206" s="329"/>
      <c r="E206" s="329"/>
      <c r="F206" s="330"/>
      <c r="G206" s="171"/>
      <c r="H206" s="7" t="s">
        <v>31</v>
      </c>
      <c r="I206" s="7" t="s">
        <v>8</v>
      </c>
      <c r="J206" s="7" t="s">
        <v>201</v>
      </c>
      <c r="K206" s="7" t="s">
        <v>11</v>
      </c>
      <c r="L206" s="84">
        <f>L207+L211</f>
        <v>495905.76</v>
      </c>
    </row>
    <row r="207" spans="1:12" ht="57.75" customHeight="1" thickBot="1">
      <c r="A207" s="325" t="s">
        <v>223</v>
      </c>
      <c r="B207" s="326"/>
      <c r="C207" s="326"/>
      <c r="D207" s="326"/>
      <c r="E207" s="326"/>
      <c r="F207" s="327"/>
      <c r="G207" s="171"/>
      <c r="H207" s="7" t="s">
        <v>31</v>
      </c>
      <c r="I207" s="7" t="s">
        <v>8</v>
      </c>
      <c r="J207" s="7" t="s">
        <v>201</v>
      </c>
      <c r="K207" s="7" t="s">
        <v>221</v>
      </c>
      <c r="L207" s="85">
        <v>495905.76</v>
      </c>
    </row>
    <row r="208" spans="1:12" ht="18.75" customHeight="1" hidden="1" thickBot="1">
      <c r="A208" s="325" t="s">
        <v>235</v>
      </c>
      <c r="B208" s="326"/>
      <c r="C208" s="326"/>
      <c r="D208" s="326"/>
      <c r="E208" s="326"/>
      <c r="F208" s="327"/>
      <c r="G208" s="171"/>
      <c r="H208" s="7" t="s">
        <v>31</v>
      </c>
      <c r="I208" s="7" t="s">
        <v>8</v>
      </c>
      <c r="J208" s="7" t="s">
        <v>201</v>
      </c>
      <c r="K208" s="7" t="s">
        <v>229</v>
      </c>
      <c r="L208" s="85"/>
    </row>
    <row r="209" spans="1:12" ht="20.25" customHeight="1" hidden="1" thickBot="1">
      <c r="A209" s="328" t="s">
        <v>169</v>
      </c>
      <c r="B209" s="329"/>
      <c r="C209" s="329"/>
      <c r="D209" s="329"/>
      <c r="E209" s="329"/>
      <c r="F209" s="330"/>
      <c r="G209" s="171"/>
      <c r="H209" s="7" t="s">
        <v>31</v>
      </c>
      <c r="I209" s="7" t="s">
        <v>8</v>
      </c>
      <c r="J209" s="7" t="s">
        <v>201</v>
      </c>
      <c r="K209" s="7" t="s">
        <v>76</v>
      </c>
      <c r="L209" s="85">
        <v>326880</v>
      </c>
    </row>
    <row r="210" spans="1:12" ht="30.75" customHeight="1" hidden="1" thickBot="1">
      <c r="A210" s="328" t="s">
        <v>170</v>
      </c>
      <c r="B210" s="329"/>
      <c r="C210" s="329"/>
      <c r="D210" s="329"/>
      <c r="E210" s="329"/>
      <c r="F210" s="330"/>
      <c r="G210" s="171"/>
      <c r="H210" s="7" t="s">
        <v>31</v>
      </c>
      <c r="I210" s="7" t="s">
        <v>8</v>
      </c>
      <c r="J210" s="7" t="s">
        <v>201</v>
      </c>
      <c r="K210" s="7" t="s">
        <v>171</v>
      </c>
      <c r="L210" s="85">
        <v>98717.76</v>
      </c>
    </row>
    <row r="211" spans="1:12" ht="30.75" customHeight="1" hidden="1" thickBot="1">
      <c r="A211" s="325" t="s">
        <v>230</v>
      </c>
      <c r="B211" s="326"/>
      <c r="C211" s="326"/>
      <c r="D211" s="326"/>
      <c r="E211" s="326"/>
      <c r="F211" s="327"/>
      <c r="G211" s="171"/>
      <c r="H211" s="7" t="s">
        <v>31</v>
      </c>
      <c r="I211" s="7" t="s">
        <v>8</v>
      </c>
      <c r="J211" s="7" t="s">
        <v>201</v>
      </c>
      <c r="K211" s="7" t="s">
        <v>225</v>
      </c>
      <c r="L211" s="85">
        <f>L212</f>
        <v>0</v>
      </c>
    </row>
    <row r="212" spans="1:12" ht="30.75" customHeight="1" hidden="1" thickBot="1">
      <c r="A212" s="325" t="s">
        <v>231</v>
      </c>
      <c r="B212" s="326"/>
      <c r="C212" s="326"/>
      <c r="D212" s="326"/>
      <c r="E212" s="326"/>
      <c r="F212" s="327"/>
      <c r="G212" s="171"/>
      <c r="H212" s="7" t="s">
        <v>31</v>
      </c>
      <c r="I212" s="7" t="s">
        <v>8</v>
      </c>
      <c r="J212" s="7" t="s">
        <v>201</v>
      </c>
      <c r="K212" s="7" t="s">
        <v>226</v>
      </c>
      <c r="L212" s="85">
        <v>0</v>
      </c>
    </row>
    <row r="213" spans="1:12" ht="30.75" customHeight="1" hidden="1" thickBot="1">
      <c r="A213" s="328" t="s">
        <v>110</v>
      </c>
      <c r="B213" s="329"/>
      <c r="C213" s="329"/>
      <c r="D213" s="329"/>
      <c r="E213" s="329"/>
      <c r="F213" s="330"/>
      <c r="G213" s="171"/>
      <c r="H213" s="7" t="s">
        <v>31</v>
      </c>
      <c r="I213" s="7" t="s">
        <v>8</v>
      </c>
      <c r="J213" s="7" t="s">
        <v>201</v>
      </c>
      <c r="K213" s="7" t="s">
        <v>65</v>
      </c>
      <c r="L213" s="85">
        <v>18772.24</v>
      </c>
    </row>
    <row r="214" spans="1:12" ht="32.25" customHeight="1" thickBot="1">
      <c r="A214" s="328" t="s">
        <v>168</v>
      </c>
      <c r="B214" s="331"/>
      <c r="C214" s="331"/>
      <c r="D214" s="331"/>
      <c r="E214" s="331"/>
      <c r="F214" s="332"/>
      <c r="G214" s="171"/>
      <c r="H214" s="7" t="s">
        <v>31</v>
      </c>
      <c r="I214" s="7" t="s">
        <v>8</v>
      </c>
      <c r="J214" s="7" t="s">
        <v>167</v>
      </c>
      <c r="K214" s="7" t="s">
        <v>11</v>
      </c>
      <c r="L214" s="84">
        <f>L215+L219+L222+L232</f>
        <v>4269817.73</v>
      </c>
    </row>
    <row r="215" spans="1:12" ht="63.75" customHeight="1" thickBot="1">
      <c r="A215" s="325" t="s">
        <v>223</v>
      </c>
      <c r="B215" s="326"/>
      <c r="C215" s="326"/>
      <c r="D215" s="326"/>
      <c r="E215" s="326"/>
      <c r="F215" s="327"/>
      <c r="G215" s="171"/>
      <c r="H215" s="7" t="s">
        <v>31</v>
      </c>
      <c r="I215" s="7" t="s">
        <v>8</v>
      </c>
      <c r="J215" s="7" t="s">
        <v>167</v>
      </c>
      <c r="K215" s="7" t="s">
        <v>221</v>
      </c>
      <c r="L215" s="85">
        <v>2887021.47</v>
      </c>
    </row>
    <row r="216" spans="1:14" ht="23.25" customHeight="1" hidden="1" thickBot="1">
      <c r="A216" s="325" t="s">
        <v>235</v>
      </c>
      <c r="B216" s="326"/>
      <c r="C216" s="326"/>
      <c r="D216" s="326"/>
      <c r="E216" s="326"/>
      <c r="F216" s="327"/>
      <c r="G216" s="171"/>
      <c r="H216" s="7" t="s">
        <v>31</v>
      </c>
      <c r="I216" s="7" t="s">
        <v>8</v>
      </c>
      <c r="J216" s="7" t="s">
        <v>167</v>
      </c>
      <c r="K216" s="7" t="s">
        <v>229</v>
      </c>
      <c r="L216" s="85"/>
      <c r="N216" t="s">
        <v>242</v>
      </c>
    </row>
    <row r="217" spans="1:12" ht="19.5" customHeight="1" hidden="1" thickBot="1">
      <c r="A217" s="328" t="s">
        <v>169</v>
      </c>
      <c r="B217" s="331"/>
      <c r="C217" s="331"/>
      <c r="D217" s="331"/>
      <c r="E217" s="331"/>
      <c r="F217" s="332"/>
      <c r="G217" s="171"/>
      <c r="H217" s="7" t="s">
        <v>31</v>
      </c>
      <c r="I217" s="7" t="s">
        <v>8</v>
      </c>
      <c r="J217" s="7" t="s">
        <v>167</v>
      </c>
      <c r="K217" s="7" t="s">
        <v>76</v>
      </c>
      <c r="L217" s="85">
        <v>653760</v>
      </c>
    </row>
    <row r="218" spans="1:12" ht="48" customHeight="1" hidden="1" thickBot="1">
      <c r="A218" s="328" t="s">
        <v>170</v>
      </c>
      <c r="B218" s="329"/>
      <c r="C218" s="329"/>
      <c r="D218" s="329"/>
      <c r="E218" s="329"/>
      <c r="F218" s="330"/>
      <c r="G218" s="171"/>
      <c r="H218" s="7" t="s">
        <v>31</v>
      </c>
      <c r="I218" s="7" t="s">
        <v>8</v>
      </c>
      <c r="J218" s="7" t="s">
        <v>167</v>
      </c>
      <c r="K218" s="7" t="s">
        <v>171</v>
      </c>
      <c r="L218" s="87">
        <v>197435.52</v>
      </c>
    </row>
    <row r="219" spans="1:12" ht="35.25" customHeight="1">
      <c r="A219" s="325" t="s">
        <v>230</v>
      </c>
      <c r="B219" s="326"/>
      <c r="C219" s="326"/>
      <c r="D219" s="326"/>
      <c r="E219" s="326"/>
      <c r="F219" s="327"/>
      <c r="G219" s="171"/>
      <c r="H219" s="7" t="s">
        <v>31</v>
      </c>
      <c r="I219" s="7" t="s">
        <v>8</v>
      </c>
      <c r="J219" s="7" t="s">
        <v>167</v>
      </c>
      <c r="K219" s="7" t="s">
        <v>225</v>
      </c>
      <c r="L219" s="87">
        <f>467177.64+181600</f>
        <v>648777.64</v>
      </c>
    </row>
    <row r="220" spans="1:12" ht="33.75" customHeight="1" hidden="1">
      <c r="A220" s="325" t="s">
        <v>231</v>
      </c>
      <c r="B220" s="326"/>
      <c r="C220" s="326"/>
      <c r="D220" s="326"/>
      <c r="E220" s="326"/>
      <c r="F220" s="327"/>
      <c r="G220" s="171"/>
      <c r="H220" s="7" t="s">
        <v>31</v>
      </c>
      <c r="I220" s="7" t="s">
        <v>8</v>
      </c>
      <c r="J220" s="7" t="s">
        <v>167</v>
      </c>
      <c r="K220" s="7" t="s">
        <v>226</v>
      </c>
      <c r="L220" s="87"/>
    </row>
    <row r="221" spans="1:12" ht="38.25" customHeight="1" hidden="1">
      <c r="A221" s="334" t="s">
        <v>110</v>
      </c>
      <c r="B221" s="326"/>
      <c r="C221" s="326"/>
      <c r="D221" s="326"/>
      <c r="E221" s="326"/>
      <c r="F221" s="327"/>
      <c r="G221" s="171"/>
      <c r="H221" s="7" t="s">
        <v>31</v>
      </c>
      <c r="I221" s="7" t="s">
        <v>8</v>
      </c>
      <c r="J221" s="7" t="s">
        <v>167</v>
      </c>
      <c r="K221" s="7" t="s">
        <v>65</v>
      </c>
      <c r="L221" s="88">
        <f>845672.08+122085.37</f>
        <v>967757.45</v>
      </c>
    </row>
    <row r="222" spans="1:12" ht="15.75">
      <c r="A222" s="328" t="s">
        <v>233</v>
      </c>
      <c r="B222" s="329"/>
      <c r="C222" s="329"/>
      <c r="D222" s="329"/>
      <c r="E222" s="329"/>
      <c r="F222" s="330"/>
      <c r="G222" s="171"/>
      <c r="H222" s="7" t="s">
        <v>31</v>
      </c>
      <c r="I222" s="7" t="s">
        <v>8</v>
      </c>
      <c r="J222" s="7" t="s">
        <v>167</v>
      </c>
      <c r="K222" s="7" t="s">
        <v>227</v>
      </c>
      <c r="L222" s="91">
        <v>56425</v>
      </c>
    </row>
    <row r="223" spans="1:12" ht="15.75" hidden="1">
      <c r="A223" s="328" t="s">
        <v>234</v>
      </c>
      <c r="B223" s="329"/>
      <c r="C223" s="329"/>
      <c r="D223" s="329"/>
      <c r="E223" s="329"/>
      <c r="F223" s="330"/>
      <c r="G223" s="171"/>
      <c r="H223" s="7" t="s">
        <v>31</v>
      </c>
      <c r="I223" s="7" t="s">
        <v>8</v>
      </c>
      <c r="J223" s="7" t="s">
        <v>167</v>
      </c>
      <c r="K223" s="7" t="s">
        <v>228</v>
      </c>
      <c r="L223" s="133"/>
    </row>
    <row r="224" spans="1:13" ht="25.5" customHeight="1" hidden="1">
      <c r="A224" s="334" t="s">
        <v>90</v>
      </c>
      <c r="B224" s="326"/>
      <c r="C224" s="326"/>
      <c r="D224" s="326"/>
      <c r="E224" s="326"/>
      <c r="F224" s="327"/>
      <c r="G224" s="171"/>
      <c r="H224" s="7" t="s">
        <v>31</v>
      </c>
      <c r="I224" s="7" t="s">
        <v>8</v>
      </c>
      <c r="J224" s="7" t="s">
        <v>167</v>
      </c>
      <c r="K224" s="7" t="s">
        <v>66</v>
      </c>
      <c r="L224" s="91">
        <v>4000</v>
      </c>
      <c r="M224" s="62"/>
    </row>
    <row r="225" spans="1:13" ht="19.5" customHeight="1" hidden="1" thickBot="1">
      <c r="A225" s="328" t="s">
        <v>191</v>
      </c>
      <c r="B225" s="329"/>
      <c r="C225" s="329"/>
      <c r="D225" s="329"/>
      <c r="E225" s="329"/>
      <c r="F225" s="330"/>
      <c r="G225" s="171"/>
      <c r="H225" s="18" t="s">
        <v>31</v>
      </c>
      <c r="I225" s="18" t="s">
        <v>8</v>
      </c>
      <c r="J225" s="7" t="s">
        <v>167</v>
      </c>
      <c r="K225" s="18" t="s">
        <v>67</v>
      </c>
      <c r="L225" s="90">
        <v>0</v>
      </c>
      <c r="M225" s="62"/>
    </row>
    <row r="226" spans="1:13" ht="19.5" customHeight="1" hidden="1" thickBot="1">
      <c r="A226" s="328" t="s">
        <v>147</v>
      </c>
      <c r="B226" s="329"/>
      <c r="C226" s="329"/>
      <c r="D226" s="329"/>
      <c r="E226" s="329"/>
      <c r="F226" s="330"/>
      <c r="G226" s="171"/>
      <c r="H226" s="18" t="s">
        <v>31</v>
      </c>
      <c r="I226" s="18" t="s">
        <v>8</v>
      </c>
      <c r="J226" s="7" t="s">
        <v>167</v>
      </c>
      <c r="K226" s="18" t="s">
        <v>135</v>
      </c>
      <c r="L226" s="107">
        <v>1000</v>
      </c>
      <c r="M226" s="105"/>
    </row>
    <row r="227" spans="1:13" ht="51" customHeight="1" hidden="1">
      <c r="A227" s="328" t="s">
        <v>202</v>
      </c>
      <c r="B227" s="329"/>
      <c r="C227" s="329"/>
      <c r="D227" s="329"/>
      <c r="E227" s="329"/>
      <c r="F227" s="330"/>
      <c r="G227" s="171"/>
      <c r="H227" s="18" t="s">
        <v>31</v>
      </c>
      <c r="I227" s="18" t="s">
        <v>8</v>
      </c>
      <c r="J227" s="7" t="s">
        <v>203</v>
      </c>
      <c r="K227" s="18" t="s">
        <v>11</v>
      </c>
      <c r="L227" s="104">
        <f>L228</f>
        <v>0</v>
      </c>
      <c r="M227" s="105"/>
    </row>
    <row r="228" spans="1:13" ht="41.25" customHeight="1" hidden="1" thickBot="1">
      <c r="A228" s="328" t="s">
        <v>204</v>
      </c>
      <c r="B228" s="329"/>
      <c r="C228" s="329"/>
      <c r="D228" s="329"/>
      <c r="E228" s="329"/>
      <c r="F228" s="330"/>
      <c r="G228" s="171"/>
      <c r="H228" s="18" t="s">
        <v>31</v>
      </c>
      <c r="I228" s="18" t="s">
        <v>8</v>
      </c>
      <c r="J228" s="7" t="s">
        <v>203</v>
      </c>
      <c r="K228" s="18" t="s">
        <v>205</v>
      </c>
      <c r="L228" s="107">
        <v>0</v>
      </c>
      <c r="M228" s="105"/>
    </row>
    <row r="229" spans="1:13" ht="20.25" customHeight="1" hidden="1">
      <c r="A229" s="341" t="s">
        <v>243</v>
      </c>
      <c r="B229" s="342"/>
      <c r="C229" s="342"/>
      <c r="D229" s="342"/>
      <c r="E229" s="342"/>
      <c r="F229" s="343"/>
      <c r="G229" s="171"/>
      <c r="H229" s="7" t="s">
        <v>31</v>
      </c>
      <c r="I229" s="7" t="s">
        <v>8</v>
      </c>
      <c r="J229" s="135" t="s">
        <v>244</v>
      </c>
      <c r="K229" s="135" t="s">
        <v>11</v>
      </c>
      <c r="L229" s="136">
        <f>L230</f>
        <v>0</v>
      </c>
      <c r="M229" s="105"/>
    </row>
    <row r="230" spans="1:13" ht="33" customHeight="1" hidden="1">
      <c r="A230" s="325" t="s">
        <v>231</v>
      </c>
      <c r="B230" s="326"/>
      <c r="C230" s="326"/>
      <c r="D230" s="326"/>
      <c r="E230" s="326"/>
      <c r="F230" s="327"/>
      <c r="G230" s="171"/>
      <c r="H230" s="7" t="s">
        <v>31</v>
      </c>
      <c r="I230" s="7" t="s">
        <v>8</v>
      </c>
      <c r="J230" s="137" t="s">
        <v>244</v>
      </c>
      <c r="K230" s="138">
        <v>200</v>
      </c>
      <c r="L230" s="91">
        <f>L231</f>
        <v>0</v>
      </c>
      <c r="M230" s="105"/>
    </row>
    <row r="231" spans="1:13" ht="38.25" customHeight="1" hidden="1" thickBot="1">
      <c r="A231" s="334" t="s">
        <v>110</v>
      </c>
      <c r="B231" s="326"/>
      <c r="C231" s="326"/>
      <c r="D231" s="326"/>
      <c r="E231" s="326"/>
      <c r="F231" s="327"/>
      <c r="G231" s="171"/>
      <c r="H231" s="7" t="s">
        <v>31</v>
      </c>
      <c r="I231" s="7" t="s">
        <v>8</v>
      </c>
      <c r="J231" s="139" t="s">
        <v>244</v>
      </c>
      <c r="K231" s="140">
        <v>240</v>
      </c>
      <c r="L231" s="133"/>
      <c r="M231" s="105"/>
    </row>
    <row r="232" spans="1:13" ht="33" customHeight="1">
      <c r="A232" s="261" t="s">
        <v>298</v>
      </c>
      <c r="B232" s="283"/>
      <c r="C232" s="283"/>
      <c r="D232" s="283"/>
      <c r="E232" s="283"/>
      <c r="F232" s="284"/>
      <c r="G232" s="171"/>
      <c r="H232" s="7" t="s">
        <v>31</v>
      </c>
      <c r="I232" s="7" t="s">
        <v>8</v>
      </c>
      <c r="J232" s="7" t="s">
        <v>300</v>
      </c>
      <c r="K232" s="158" t="s">
        <v>11</v>
      </c>
      <c r="L232" s="212">
        <f>L233</f>
        <v>677593.62</v>
      </c>
      <c r="M232" s="105"/>
    </row>
    <row r="233" spans="1:13" ht="33" customHeight="1">
      <c r="A233" s="325" t="s">
        <v>230</v>
      </c>
      <c r="B233" s="326"/>
      <c r="C233" s="326"/>
      <c r="D233" s="326"/>
      <c r="E233" s="326"/>
      <c r="F233" s="327"/>
      <c r="G233" s="171"/>
      <c r="H233" s="7" t="s">
        <v>31</v>
      </c>
      <c r="I233" s="7" t="s">
        <v>8</v>
      </c>
      <c r="J233" s="7" t="s">
        <v>300</v>
      </c>
      <c r="K233" s="211" t="s">
        <v>225</v>
      </c>
      <c r="L233" s="133">
        <v>677593.62</v>
      </c>
      <c r="M233" s="105"/>
    </row>
    <row r="234" spans="1:13" s="23" customFormat="1" ht="24.75" customHeight="1">
      <c r="A234" s="345" t="s">
        <v>261</v>
      </c>
      <c r="B234" s="336"/>
      <c r="C234" s="336"/>
      <c r="D234" s="336"/>
      <c r="E234" s="336"/>
      <c r="F234" s="337"/>
      <c r="G234" s="166"/>
      <c r="H234" s="4" t="s">
        <v>31</v>
      </c>
      <c r="I234" s="4" t="s">
        <v>19</v>
      </c>
      <c r="J234" s="103" t="s">
        <v>160</v>
      </c>
      <c r="K234" s="210" t="s">
        <v>11</v>
      </c>
      <c r="L234" s="104">
        <f>L235</f>
        <v>1734133.61</v>
      </c>
      <c r="M234" s="159"/>
    </row>
    <row r="235" spans="1:13" ht="32.25" customHeight="1">
      <c r="A235" s="328" t="s">
        <v>168</v>
      </c>
      <c r="B235" s="331"/>
      <c r="C235" s="331"/>
      <c r="D235" s="331"/>
      <c r="E235" s="331"/>
      <c r="F235" s="332"/>
      <c r="G235" s="171"/>
      <c r="H235" s="7" t="s">
        <v>31</v>
      </c>
      <c r="I235" s="7" t="s">
        <v>19</v>
      </c>
      <c r="J235" s="7" t="s">
        <v>167</v>
      </c>
      <c r="K235" s="158" t="s">
        <v>11</v>
      </c>
      <c r="L235" s="91">
        <f>L236+L238+L240</f>
        <v>1734133.61</v>
      </c>
      <c r="M235" s="105"/>
    </row>
    <row r="236" spans="1:13" ht="62.25" customHeight="1">
      <c r="A236" s="325" t="s">
        <v>223</v>
      </c>
      <c r="B236" s="326"/>
      <c r="C236" s="326"/>
      <c r="D236" s="326"/>
      <c r="E236" s="326"/>
      <c r="F236" s="327"/>
      <c r="G236" s="171"/>
      <c r="H236" s="7" t="s">
        <v>31</v>
      </c>
      <c r="I236" s="7" t="s">
        <v>19</v>
      </c>
      <c r="J236" s="7" t="s">
        <v>167</v>
      </c>
      <c r="K236" s="158" t="s">
        <v>221</v>
      </c>
      <c r="L236" s="91">
        <v>1576130.37</v>
      </c>
      <c r="M236" s="105"/>
    </row>
    <row r="237" spans="1:13" ht="26.25" customHeight="1" hidden="1">
      <c r="A237" s="325" t="s">
        <v>235</v>
      </c>
      <c r="B237" s="326"/>
      <c r="C237" s="326"/>
      <c r="D237" s="326"/>
      <c r="E237" s="326"/>
      <c r="F237" s="327"/>
      <c r="G237" s="171"/>
      <c r="H237" s="7" t="s">
        <v>31</v>
      </c>
      <c r="I237" s="7" t="s">
        <v>19</v>
      </c>
      <c r="J237" s="7" t="s">
        <v>167</v>
      </c>
      <c r="K237" s="158" t="s">
        <v>229</v>
      </c>
      <c r="L237" s="91"/>
      <c r="M237" s="105"/>
    </row>
    <row r="238" spans="1:13" ht="27.75" customHeight="1">
      <c r="A238" s="325" t="s">
        <v>230</v>
      </c>
      <c r="B238" s="326"/>
      <c r="C238" s="326"/>
      <c r="D238" s="326"/>
      <c r="E238" s="326"/>
      <c r="F238" s="327"/>
      <c r="G238" s="171"/>
      <c r="H238" s="7" t="s">
        <v>31</v>
      </c>
      <c r="I238" s="7" t="s">
        <v>19</v>
      </c>
      <c r="J238" s="7" t="s">
        <v>167</v>
      </c>
      <c r="K238" s="158" t="s">
        <v>225</v>
      </c>
      <c r="L238" s="91">
        <v>144300</v>
      </c>
      <c r="M238" s="105"/>
    </row>
    <row r="239" spans="1:13" ht="33.75" customHeight="1">
      <c r="A239" s="325" t="s">
        <v>298</v>
      </c>
      <c r="B239" s="281"/>
      <c r="C239" s="281"/>
      <c r="D239" s="281"/>
      <c r="E239" s="281"/>
      <c r="F239" s="282"/>
      <c r="G239" s="171"/>
      <c r="H239" s="7"/>
      <c r="I239" s="7"/>
      <c r="J239" s="7"/>
      <c r="K239" s="158"/>
      <c r="L239" s="107">
        <f>L240</f>
        <v>13703.24</v>
      </c>
      <c r="M239" s="105"/>
    </row>
    <row r="240" spans="1:13" ht="38.25" customHeight="1" thickBot="1">
      <c r="A240" s="325" t="s">
        <v>230</v>
      </c>
      <c r="B240" s="326"/>
      <c r="C240" s="326"/>
      <c r="D240" s="326"/>
      <c r="E240" s="326"/>
      <c r="F240" s="327"/>
      <c r="G240" s="171"/>
      <c r="H240" s="7" t="s">
        <v>31</v>
      </c>
      <c r="I240" s="7" t="s">
        <v>19</v>
      </c>
      <c r="J240" s="7" t="s">
        <v>300</v>
      </c>
      <c r="K240" s="158" t="s">
        <v>225</v>
      </c>
      <c r="L240" s="90">
        <v>13703.24</v>
      </c>
      <c r="M240" s="105"/>
    </row>
    <row r="241" spans="1:12" ht="19.5" customHeight="1" thickBot="1">
      <c r="A241" s="338" t="s">
        <v>44</v>
      </c>
      <c r="B241" s="339"/>
      <c r="C241" s="339"/>
      <c r="D241" s="339"/>
      <c r="E241" s="339"/>
      <c r="F241" s="340"/>
      <c r="G241" s="171">
        <v>703</v>
      </c>
      <c r="H241" s="4" t="s">
        <v>78</v>
      </c>
      <c r="I241" s="4" t="s">
        <v>9</v>
      </c>
      <c r="J241" s="4" t="s">
        <v>160</v>
      </c>
      <c r="K241" s="4" t="s">
        <v>11</v>
      </c>
      <c r="L241" s="84">
        <f>L247+L242+L298</f>
        <v>110596.08</v>
      </c>
    </row>
    <row r="242" spans="1:12" ht="19.5" customHeight="1" thickBot="1">
      <c r="A242" s="328" t="s">
        <v>143</v>
      </c>
      <c r="B242" s="331"/>
      <c r="C242" s="331"/>
      <c r="D242" s="331"/>
      <c r="E242" s="331"/>
      <c r="F242" s="332"/>
      <c r="G242" s="171">
        <v>703</v>
      </c>
      <c r="H242" s="7" t="s">
        <v>78</v>
      </c>
      <c r="I242" s="7" t="s">
        <v>8</v>
      </c>
      <c r="J242" s="7" t="s">
        <v>165</v>
      </c>
      <c r="K242" s="7" t="s">
        <v>11</v>
      </c>
      <c r="L242" s="85">
        <f>L243</f>
        <v>110596.08</v>
      </c>
    </row>
    <row r="243" spans="1:12" ht="31.5" customHeight="1" thickBot="1">
      <c r="A243" s="328" t="s">
        <v>166</v>
      </c>
      <c r="B243" s="331"/>
      <c r="C243" s="331"/>
      <c r="D243" s="331"/>
      <c r="E243" s="331"/>
      <c r="F243" s="332"/>
      <c r="G243" s="171">
        <v>703</v>
      </c>
      <c r="H243" s="7" t="s">
        <v>78</v>
      </c>
      <c r="I243" s="7" t="s">
        <v>8</v>
      </c>
      <c r="J243" s="7" t="s">
        <v>165</v>
      </c>
      <c r="K243" s="7" t="s">
        <v>11</v>
      </c>
      <c r="L243" s="85">
        <f>L244</f>
        <v>110596.08</v>
      </c>
    </row>
    <row r="244" spans="1:12" ht="16.5" thickBot="1">
      <c r="A244" s="328" t="s">
        <v>238</v>
      </c>
      <c r="B244" s="329"/>
      <c r="C244" s="329"/>
      <c r="D244" s="329"/>
      <c r="E244" s="329"/>
      <c r="F244" s="330"/>
      <c r="G244" s="171"/>
      <c r="H244" s="7" t="s">
        <v>78</v>
      </c>
      <c r="I244" s="7" t="s">
        <v>8</v>
      </c>
      <c r="J244" s="7" t="s">
        <v>165</v>
      </c>
      <c r="K244" s="7" t="s">
        <v>237</v>
      </c>
      <c r="L244" s="85">
        <v>110596.08</v>
      </c>
    </row>
    <row r="245" spans="1:12" ht="16.5" hidden="1" thickBot="1">
      <c r="A245" s="328" t="s">
        <v>239</v>
      </c>
      <c r="B245" s="329"/>
      <c r="C245" s="329"/>
      <c r="D245" s="329"/>
      <c r="E245" s="329"/>
      <c r="F245" s="330"/>
      <c r="G245" s="171"/>
      <c r="H245" s="7" t="s">
        <v>78</v>
      </c>
      <c r="I245" s="7" t="s">
        <v>8</v>
      </c>
      <c r="J245" s="7" t="s">
        <v>165</v>
      </c>
      <c r="K245" s="7" t="s">
        <v>236</v>
      </c>
      <c r="L245" s="85"/>
    </row>
    <row r="246" spans="1:12" ht="18.75" customHeight="1" hidden="1" thickBot="1">
      <c r="A246" s="328" t="s">
        <v>144</v>
      </c>
      <c r="B246" s="331"/>
      <c r="C246" s="331"/>
      <c r="D246" s="331"/>
      <c r="E246" s="331"/>
      <c r="F246" s="332"/>
      <c r="G246" s="171">
        <v>703</v>
      </c>
      <c r="H246" s="7" t="s">
        <v>78</v>
      </c>
      <c r="I246" s="7" t="s">
        <v>8</v>
      </c>
      <c r="J246" s="7" t="s">
        <v>165</v>
      </c>
      <c r="K246" s="7" t="s">
        <v>148</v>
      </c>
      <c r="L246" s="85">
        <v>191361.84</v>
      </c>
    </row>
    <row r="247" spans="1:12" ht="19.5" customHeight="1" hidden="1" thickBot="1">
      <c r="A247" s="359" t="s">
        <v>45</v>
      </c>
      <c r="B247" s="360"/>
      <c r="C247" s="360"/>
      <c r="D247" s="360"/>
      <c r="E247" s="360"/>
      <c r="F247" s="361"/>
      <c r="G247" s="83">
        <v>703</v>
      </c>
      <c r="H247" s="4" t="s">
        <v>78</v>
      </c>
      <c r="I247" s="4" t="s">
        <v>21</v>
      </c>
      <c r="J247" s="4" t="s">
        <v>160</v>
      </c>
      <c r="K247" s="4" t="s">
        <v>11</v>
      </c>
      <c r="L247" s="84">
        <f>L248+L250+L252+L254</f>
        <v>0</v>
      </c>
    </row>
    <row r="248" spans="1:12" ht="82.5" customHeight="1" hidden="1">
      <c r="A248" s="325" t="s">
        <v>114</v>
      </c>
      <c r="B248" s="354"/>
      <c r="C248" s="354"/>
      <c r="D248" s="354"/>
      <c r="E248" s="354"/>
      <c r="F248" s="355"/>
      <c r="G248" s="171">
        <v>703</v>
      </c>
      <c r="H248" s="7" t="s">
        <v>78</v>
      </c>
      <c r="I248" s="7" t="s">
        <v>21</v>
      </c>
      <c r="J248" s="29" t="s">
        <v>115</v>
      </c>
      <c r="K248" s="7" t="s">
        <v>11</v>
      </c>
      <c r="L248" s="85">
        <f>L249</f>
        <v>0</v>
      </c>
    </row>
    <row r="249" spans="1:12" ht="17.25" customHeight="1" hidden="1">
      <c r="A249" s="325" t="s">
        <v>99</v>
      </c>
      <c r="B249" s="354"/>
      <c r="C249" s="354"/>
      <c r="D249" s="354"/>
      <c r="E249" s="354"/>
      <c r="F249" s="355"/>
      <c r="G249" s="171">
        <v>703</v>
      </c>
      <c r="H249" s="7" t="s">
        <v>78</v>
      </c>
      <c r="I249" s="7" t="s">
        <v>21</v>
      </c>
      <c r="J249" s="29" t="s">
        <v>115</v>
      </c>
      <c r="K249" s="7" t="s">
        <v>79</v>
      </c>
      <c r="L249" s="85">
        <v>0</v>
      </c>
    </row>
    <row r="250" spans="1:12" ht="95.25" customHeight="1" hidden="1">
      <c r="A250" s="325" t="s">
        <v>116</v>
      </c>
      <c r="B250" s="354"/>
      <c r="C250" s="354"/>
      <c r="D250" s="354"/>
      <c r="E250" s="354"/>
      <c r="F250" s="355"/>
      <c r="G250" s="171">
        <v>703</v>
      </c>
      <c r="H250" s="7" t="s">
        <v>78</v>
      </c>
      <c r="I250" s="7" t="s">
        <v>21</v>
      </c>
      <c r="J250" s="29" t="s">
        <v>117</v>
      </c>
      <c r="K250" s="7" t="s">
        <v>11</v>
      </c>
      <c r="L250" s="85">
        <f>L251</f>
        <v>0</v>
      </c>
    </row>
    <row r="251" spans="1:12" ht="17.25" customHeight="1" hidden="1">
      <c r="A251" s="325" t="s">
        <v>99</v>
      </c>
      <c r="B251" s="354"/>
      <c r="C251" s="354"/>
      <c r="D251" s="354"/>
      <c r="E251" s="354"/>
      <c r="F251" s="355"/>
      <c r="G251" s="171">
        <v>703</v>
      </c>
      <c r="H251" s="7" t="s">
        <v>78</v>
      </c>
      <c r="I251" s="7" t="s">
        <v>21</v>
      </c>
      <c r="J251" s="29" t="s">
        <v>117</v>
      </c>
      <c r="K251" s="7" t="s">
        <v>79</v>
      </c>
      <c r="L251" s="85">
        <f>L252</f>
        <v>0</v>
      </c>
    </row>
    <row r="252" spans="1:12" ht="19.5" customHeight="1" hidden="1">
      <c r="A252" s="356" t="s">
        <v>54</v>
      </c>
      <c r="B252" s="357"/>
      <c r="C252" s="357"/>
      <c r="D252" s="357"/>
      <c r="E252" s="357"/>
      <c r="F252" s="358"/>
      <c r="G252" s="83" t="s">
        <v>103</v>
      </c>
      <c r="H252" s="7" t="s">
        <v>78</v>
      </c>
      <c r="I252" s="7" t="s">
        <v>21</v>
      </c>
      <c r="J252" s="29" t="s">
        <v>57</v>
      </c>
      <c r="K252" s="7" t="s">
        <v>11</v>
      </c>
      <c r="L252" s="85">
        <f>L253</f>
        <v>0</v>
      </c>
    </row>
    <row r="253" spans="1:12" ht="19.5" customHeight="1" hidden="1">
      <c r="A253" s="356" t="s">
        <v>102</v>
      </c>
      <c r="B253" s="357"/>
      <c r="C253" s="357"/>
      <c r="D253" s="357"/>
      <c r="E253" s="357"/>
      <c r="F253" s="358"/>
      <c r="G253" s="83" t="s">
        <v>103</v>
      </c>
      <c r="H253" s="7" t="s">
        <v>78</v>
      </c>
      <c r="I253" s="7" t="s">
        <v>21</v>
      </c>
      <c r="J253" s="29" t="s">
        <v>57</v>
      </c>
      <c r="K253" s="7" t="s">
        <v>104</v>
      </c>
      <c r="L253" s="85"/>
    </row>
    <row r="254" spans="1:12" ht="19.5" customHeight="1" hidden="1" thickBot="1">
      <c r="A254" s="328" t="s">
        <v>97</v>
      </c>
      <c r="B254" s="331"/>
      <c r="C254" s="331"/>
      <c r="D254" s="331"/>
      <c r="E254" s="331"/>
      <c r="F254" s="332"/>
      <c r="G254" s="171">
        <v>703</v>
      </c>
      <c r="H254" s="7" t="s">
        <v>78</v>
      </c>
      <c r="I254" s="7" t="s">
        <v>21</v>
      </c>
      <c r="J254" s="29" t="s">
        <v>142</v>
      </c>
      <c r="K254" s="7" t="s">
        <v>11</v>
      </c>
      <c r="L254" s="85">
        <f>L255</f>
        <v>0</v>
      </c>
    </row>
    <row r="255" spans="1:12" ht="19.5" customHeight="1" hidden="1">
      <c r="A255" s="328" t="s">
        <v>98</v>
      </c>
      <c r="B255" s="331"/>
      <c r="C255" s="331"/>
      <c r="D255" s="331"/>
      <c r="E255" s="331"/>
      <c r="F255" s="332"/>
      <c r="G255" s="171">
        <v>703</v>
      </c>
      <c r="H255" s="7" t="s">
        <v>78</v>
      </c>
      <c r="I255" s="7" t="s">
        <v>21</v>
      </c>
      <c r="J255" s="29" t="s">
        <v>127</v>
      </c>
      <c r="K255" s="7" t="s">
        <v>11</v>
      </c>
      <c r="L255" s="85">
        <f>L261</f>
        <v>0</v>
      </c>
    </row>
    <row r="256" spans="1:12" ht="19.5" customHeight="1" hidden="1">
      <c r="A256" s="338" t="s">
        <v>38</v>
      </c>
      <c r="B256" s="339"/>
      <c r="C256" s="339"/>
      <c r="D256" s="339"/>
      <c r="E256" s="339"/>
      <c r="F256" s="340"/>
      <c r="G256" s="171">
        <v>703</v>
      </c>
      <c r="H256" s="4" t="s">
        <v>58</v>
      </c>
      <c r="I256" s="7" t="s">
        <v>9</v>
      </c>
      <c r="J256" s="28" t="s">
        <v>10</v>
      </c>
      <c r="K256" s="7" t="s">
        <v>11</v>
      </c>
      <c r="L256" s="84">
        <f>L257</f>
        <v>0</v>
      </c>
    </row>
    <row r="257" spans="1:12" ht="19.5" customHeight="1" hidden="1">
      <c r="A257" s="328" t="s">
        <v>59</v>
      </c>
      <c r="B257" s="331"/>
      <c r="C257" s="331"/>
      <c r="D257" s="331"/>
      <c r="E257" s="331"/>
      <c r="F257" s="332"/>
      <c r="G257" s="171">
        <v>703</v>
      </c>
      <c r="H257" s="4" t="s">
        <v>58</v>
      </c>
      <c r="I257" s="7" t="s">
        <v>8</v>
      </c>
      <c r="J257" s="28" t="s">
        <v>10</v>
      </c>
      <c r="K257" s="7" t="s">
        <v>11</v>
      </c>
      <c r="L257" s="85">
        <f>L258</f>
        <v>0</v>
      </c>
    </row>
    <row r="258" spans="1:12" ht="38.25" customHeight="1" hidden="1">
      <c r="A258" s="328" t="s">
        <v>39</v>
      </c>
      <c r="B258" s="331"/>
      <c r="C258" s="331"/>
      <c r="D258" s="331"/>
      <c r="E258" s="331"/>
      <c r="F258" s="332"/>
      <c r="G258" s="171">
        <v>703</v>
      </c>
      <c r="H258" s="7" t="s">
        <v>58</v>
      </c>
      <c r="I258" s="7" t="s">
        <v>8</v>
      </c>
      <c r="J258" s="29" t="s">
        <v>40</v>
      </c>
      <c r="K258" s="7" t="s">
        <v>11</v>
      </c>
      <c r="L258" s="85">
        <f>L259</f>
        <v>0</v>
      </c>
    </row>
    <row r="259" spans="1:12" ht="37.5" customHeight="1" hidden="1">
      <c r="A259" s="328" t="s">
        <v>39</v>
      </c>
      <c r="B259" s="331"/>
      <c r="C259" s="331"/>
      <c r="D259" s="331"/>
      <c r="E259" s="331"/>
      <c r="F259" s="332"/>
      <c r="G259" s="171">
        <v>703</v>
      </c>
      <c r="H259" s="7" t="s">
        <v>58</v>
      </c>
      <c r="I259" s="7" t="s">
        <v>8</v>
      </c>
      <c r="J259" s="29" t="s">
        <v>60</v>
      </c>
      <c r="K259" s="7" t="s">
        <v>11</v>
      </c>
      <c r="L259" s="85">
        <f>L291</f>
        <v>0</v>
      </c>
    </row>
    <row r="260" spans="1:12" ht="16.5" hidden="1" thickBot="1">
      <c r="A260" s="328" t="s">
        <v>98</v>
      </c>
      <c r="B260" s="329"/>
      <c r="C260" s="329"/>
      <c r="D260" s="329"/>
      <c r="E260" s="329"/>
      <c r="F260" s="330"/>
      <c r="G260" s="171">
        <v>703</v>
      </c>
      <c r="H260" s="7" t="s">
        <v>78</v>
      </c>
      <c r="I260" s="7" t="s">
        <v>21</v>
      </c>
      <c r="J260" s="29" t="s">
        <v>141</v>
      </c>
      <c r="K260" s="7" t="s">
        <v>11</v>
      </c>
      <c r="L260" s="85">
        <f>L261</f>
        <v>0</v>
      </c>
    </row>
    <row r="261" spans="1:12" ht="22.5" customHeight="1" hidden="1" thickBot="1">
      <c r="A261" s="325" t="s">
        <v>99</v>
      </c>
      <c r="B261" s="354"/>
      <c r="C261" s="354"/>
      <c r="D261" s="354"/>
      <c r="E261" s="354"/>
      <c r="F261" s="355"/>
      <c r="G261" s="171">
        <v>703</v>
      </c>
      <c r="H261" s="7" t="s">
        <v>78</v>
      </c>
      <c r="I261" s="7" t="s">
        <v>21</v>
      </c>
      <c r="J261" s="29" t="s">
        <v>141</v>
      </c>
      <c r="K261" s="7" t="s">
        <v>79</v>
      </c>
      <c r="L261" s="85">
        <v>0</v>
      </c>
    </row>
    <row r="262" spans="1:12" ht="79.5" customHeight="1" hidden="1" thickBot="1">
      <c r="A262" s="325" t="s">
        <v>114</v>
      </c>
      <c r="B262" s="326"/>
      <c r="C262" s="326"/>
      <c r="D262" s="326"/>
      <c r="E262" s="326"/>
      <c r="F262" s="327"/>
      <c r="G262" s="171">
        <v>703</v>
      </c>
      <c r="H262" s="7" t="s">
        <v>78</v>
      </c>
      <c r="I262" s="7" t="s">
        <v>21</v>
      </c>
      <c r="J262" s="29" t="s">
        <v>115</v>
      </c>
      <c r="K262" s="7" t="s">
        <v>11</v>
      </c>
      <c r="L262" s="85"/>
    </row>
    <row r="263" spans="1:12" ht="22.5" customHeight="1" hidden="1" thickBot="1">
      <c r="A263" s="325" t="s">
        <v>99</v>
      </c>
      <c r="B263" s="326"/>
      <c r="C263" s="326"/>
      <c r="D263" s="326"/>
      <c r="E263" s="326"/>
      <c r="F263" s="327"/>
      <c r="G263" s="171">
        <v>703</v>
      </c>
      <c r="H263" s="7" t="s">
        <v>78</v>
      </c>
      <c r="I263" s="7" t="s">
        <v>21</v>
      </c>
      <c r="J263" s="29" t="s">
        <v>115</v>
      </c>
      <c r="K263" s="7" t="s">
        <v>79</v>
      </c>
      <c r="L263" s="85"/>
    </row>
    <row r="264" spans="1:12" ht="99" customHeight="1" hidden="1" thickBot="1">
      <c r="A264" s="325" t="s">
        <v>116</v>
      </c>
      <c r="B264" s="326"/>
      <c r="C264" s="326"/>
      <c r="D264" s="326"/>
      <c r="E264" s="326"/>
      <c r="F264" s="327"/>
      <c r="G264" s="171">
        <v>703</v>
      </c>
      <c r="H264" s="7" t="s">
        <v>78</v>
      </c>
      <c r="I264" s="7" t="s">
        <v>21</v>
      </c>
      <c r="J264" s="29" t="s">
        <v>117</v>
      </c>
      <c r="K264" s="7" t="s">
        <v>11</v>
      </c>
      <c r="L264" s="85"/>
    </row>
    <row r="265" spans="1:12" ht="22.5" customHeight="1" hidden="1" thickBot="1">
      <c r="A265" s="325" t="s">
        <v>99</v>
      </c>
      <c r="B265" s="326"/>
      <c r="C265" s="326"/>
      <c r="D265" s="326"/>
      <c r="E265" s="326"/>
      <c r="F265" s="327"/>
      <c r="G265" s="171">
        <v>703</v>
      </c>
      <c r="H265" s="7" t="s">
        <v>78</v>
      </c>
      <c r="I265" s="7" t="s">
        <v>21</v>
      </c>
      <c r="J265" s="29" t="s">
        <v>117</v>
      </c>
      <c r="K265" s="7" t="s">
        <v>79</v>
      </c>
      <c r="L265" s="85"/>
    </row>
    <row r="266" spans="1:12" ht="22.5" customHeight="1" hidden="1" thickBot="1">
      <c r="A266" s="325"/>
      <c r="B266" s="326"/>
      <c r="C266" s="326"/>
      <c r="D266" s="326"/>
      <c r="E266" s="326"/>
      <c r="F266" s="327"/>
      <c r="G266" s="171"/>
      <c r="H266" s="7"/>
      <c r="I266" s="7"/>
      <c r="J266" s="29"/>
      <c r="K266" s="7"/>
      <c r="L266" s="85"/>
    </row>
    <row r="267" spans="1:12" ht="22.5" customHeight="1" hidden="1" thickBot="1">
      <c r="A267" s="325"/>
      <c r="B267" s="326"/>
      <c r="C267" s="326"/>
      <c r="D267" s="326"/>
      <c r="E267" s="326"/>
      <c r="F267" s="327"/>
      <c r="G267" s="171"/>
      <c r="H267" s="7"/>
      <c r="I267" s="7"/>
      <c r="J267" s="29"/>
      <c r="K267" s="7"/>
      <c r="L267" s="85"/>
    </row>
    <row r="268" spans="1:12" ht="16.5" hidden="1" thickBot="1">
      <c r="A268" s="325" t="s">
        <v>105</v>
      </c>
      <c r="B268" s="326"/>
      <c r="C268" s="326"/>
      <c r="D268" s="326"/>
      <c r="E268" s="326"/>
      <c r="F268" s="327"/>
      <c r="G268" s="166">
        <v>703</v>
      </c>
      <c r="H268" s="4" t="s">
        <v>58</v>
      </c>
      <c r="I268" s="4" t="s">
        <v>9</v>
      </c>
      <c r="J268" s="28" t="s">
        <v>10</v>
      </c>
      <c r="K268" s="4" t="s">
        <v>11</v>
      </c>
      <c r="L268" s="84">
        <f>L269</f>
        <v>0</v>
      </c>
    </row>
    <row r="269" spans="1:12" ht="16.5" hidden="1" thickBot="1">
      <c r="A269" s="325" t="s">
        <v>105</v>
      </c>
      <c r="B269" s="326"/>
      <c r="C269" s="326"/>
      <c r="D269" s="326"/>
      <c r="E269" s="326"/>
      <c r="F269" s="327"/>
      <c r="G269" s="171">
        <v>703</v>
      </c>
      <c r="H269" s="7" t="s">
        <v>58</v>
      </c>
      <c r="I269" s="7" t="s">
        <v>8</v>
      </c>
      <c r="J269" s="29" t="s">
        <v>10</v>
      </c>
      <c r="K269" s="7" t="s">
        <v>11</v>
      </c>
      <c r="L269" s="85">
        <f>L270</f>
        <v>0</v>
      </c>
    </row>
    <row r="270" spans="1:12" ht="28.5" customHeight="1" hidden="1" thickBot="1">
      <c r="A270" s="325" t="s">
        <v>106</v>
      </c>
      <c r="B270" s="326"/>
      <c r="C270" s="326"/>
      <c r="D270" s="326"/>
      <c r="E270" s="326"/>
      <c r="F270" s="327"/>
      <c r="G270" s="171">
        <v>703</v>
      </c>
      <c r="H270" s="7" t="s">
        <v>107</v>
      </c>
      <c r="I270" s="7" t="s">
        <v>8</v>
      </c>
      <c r="J270" s="29" t="s">
        <v>108</v>
      </c>
      <c r="K270" s="7" t="s">
        <v>11</v>
      </c>
      <c r="L270" s="85">
        <f>L272+L271</f>
        <v>0</v>
      </c>
    </row>
    <row r="271" spans="1:12" ht="16.5" customHeight="1" hidden="1" thickBot="1">
      <c r="A271" s="325" t="s">
        <v>123</v>
      </c>
      <c r="B271" s="326"/>
      <c r="C271" s="326"/>
      <c r="D271" s="326"/>
      <c r="E271" s="326"/>
      <c r="F271" s="327"/>
      <c r="G271" s="171">
        <v>703</v>
      </c>
      <c r="H271" s="7" t="s">
        <v>107</v>
      </c>
      <c r="I271" s="7" t="s">
        <v>8</v>
      </c>
      <c r="J271" s="29" t="s">
        <v>108</v>
      </c>
      <c r="K271" s="7" t="s">
        <v>65</v>
      </c>
      <c r="L271" s="85">
        <v>0</v>
      </c>
    </row>
    <row r="272" spans="1:12" ht="30.75" customHeight="1" hidden="1" thickBot="1">
      <c r="A272" s="334" t="s">
        <v>110</v>
      </c>
      <c r="B272" s="326"/>
      <c r="C272" s="326"/>
      <c r="D272" s="326"/>
      <c r="E272" s="326"/>
      <c r="F272" s="327"/>
      <c r="G272" s="171">
        <v>703</v>
      </c>
      <c r="H272" s="7" t="s">
        <v>107</v>
      </c>
      <c r="I272" s="7" t="s">
        <v>8</v>
      </c>
      <c r="J272" s="29" t="s">
        <v>108</v>
      </c>
      <c r="K272" s="7" t="s">
        <v>125</v>
      </c>
      <c r="L272" s="85">
        <v>0</v>
      </c>
    </row>
    <row r="273" spans="1:12" ht="63.75" customHeight="1" hidden="1" thickBot="1">
      <c r="A273" s="345" t="s">
        <v>111</v>
      </c>
      <c r="B273" s="336"/>
      <c r="C273" s="336"/>
      <c r="D273" s="336"/>
      <c r="E273" s="336"/>
      <c r="F273" s="337"/>
      <c r="G273" s="166">
        <v>703</v>
      </c>
      <c r="H273" s="4" t="s">
        <v>31</v>
      </c>
      <c r="I273" s="4" t="s">
        <v>9</v>
      </c>
      <c r="J273" s="4" t="s">
        <v>160</v>
      </c>
      <c r="K273" s="4" t="s">
        <v>11</v>
      </c>
      <c r="L273" s="84">
        <f>L274</f>
        <v>945203.94</v>
      </c>
    </row>
    <row r="274" spans="1:12" ht="19.5" customHeight="1" hidden="1" thickBot="1">
      <c r="A274" s="338" t="s">
        <v>100</v>
      </c>
      <c r="B274" s="339"/>
      <c r="C274" s="339"/>
      <c r="D274" s="339"/>
      <c r="E274" s="339"/>
      <c r="F274" s="340"/>
      <c r="G274" s="171">
        <v>703</v>
      </c>
      <c r="H274" s="4" t="s">
        <v>31</v>
      </c>
      <c r="I274" s="4" t="s">
        <v>9</v>
      </c>
      <c r="J274" s="4" t="s">
        <v>160</v>
      </c>
      <c r="K274" s="4" t="s">
        <v>11</v>
      </c>
      <c r="L274" s="84">
        <f>L275</f>
        <v>945203.94</v>
      </c>
    </row>
    <row r="275" spans="1:12" ht="19.5" customHeight="1" hidden="1" thickBot="1">
      <c r="A275" s="338" t="s">
        <v>32</v>
      </c>
      <c r="B275" s="339"/>
      <c r="C275" s="339"/>
      <c r="D275" s="339"/>
      <c r="E275" s="339"/>
      <c r="F275" s="340"/>
      <c r="G275" s="171">
        <v>703</v>
      </c>
      <c r="H275" s="4" t="s">
        <v>31</v>
      </c>
      <c r="I275" s="4" t="s">
        <v>8</v>
      </c>
      <c r="J275" s="4" t="s">
        <v>160</v>
      </c>
      <c r="K275" s="4" t="s">
        <v>11</v>
      </c>
      <c r="L275" s="84">
        <f>L279++L287+L277</f>
        <v>945203.94</v>
      </c>
    </row>
    <row r="276" spans="1:12" ht="31.5" customHeight="1" hidden="1" thickBot="1">
      <c r="A276" s="335" t="s">
        <v>101</v>
      </c>
      <c r="B276" s="352"/>
      <c r="C276" s="352"/>
      <c r="D276" s="352"/>
      <c r="E276" s="352"/>
      <c r="F276" s="353"/>
      <c r="G276" s="171">
        <v>703</v>
      </c>
      <c r="H276" s="4" t="s">
        <v>31</v>
      </c>
      <c r="I276" s="4" t="s">
        <v>8</v>
      </c>
      <c r="J276" s="4" t="s">
        <v>167</v>
      </c>
      <c r="K276" s="4" t="s">
        <v>11</v>
      </c>
      <c r="L276" s="84">
        <v>0</v>
      </c>
    </row>
    <row r="277" spans="1:12" ht="21.75" customHeight="1" hidden="1">
      <c r="A277" s="335" t="s">
        <v>122</v>
      </c>
      <c r="B277" s="326"/>
      <c r="C277" s="326"/>
      <c r="D277" s="326"/>
      <c r="E277" s="326"/>
      <c r="F277" s="327"/>
      <c r="G277" s="171">
        <v>703</v>
      </c>
      <c r="H277" s="4" t="s">
        <v>31</v>
      </c>
      <c r="I277" s="4" t="s">
        <v>8</v>
      </c>
      <c r="J277" s="28" t="s">
        <v>124</v>
      </c>
      <c r="K277" s="4" t="s">
        <v>11</v>
      </c>
      <c r="L277" s="84">
        <f>L278</f>
        <v>0</v>
      </c>
    </row>
    <row r="278" spans="1:12" ht="31.5" customHeight="1" hidden="1">
      <c r="A278" s="325" t="s">
        <v>123</v>
      </c>
      <c r="B278" s="326"/>
      <c r="C278" s="326"/>
      <c r="D278" s="326"/>
      <c r="E278" s="326"/>
      <c r="F278" s="327"/>
      <c r="G278" s="171">
        <v>703</v>
      </c>
      <c r="H278" s="7" t="s">
        <v>31</v>
      </c>
      <c r="I278" s="7" t="s">
        <v>8</v>
      </c>
      <c r="J278" s="29" t="s">
        <v>124</v>
      </c>
      <c r="K278" s="7" t="s">
        <v>125</v>
      </c>
      <c r="L278" s="85">
        <v>0</v>
      </c>
    </row>
    <row r="279" spans="1:12" ht="30.75" customHeight="1" hidden="1" thickBot="1">
      <c r="A279" s="328" t="s">
        <v>168</v>
      </c>
      <c r="B279" s="331"/>
      <c r="C279" s="331"/>
      <c r="D279" s="331"/>
      <c r="E279" s="331"/>
      <c r="F279" s="332"/>
      <c r="G279" s="171">
        <v>703</v>
      </c>
      <c r="H279" s="7" t="s">
        <v>31</v>
      </c>
      <c r="I279" s="7" t="s">
        <v>8</v>
      </c>
      <c r="J279" s="7" t="s">
        <v>167</v>
      </c>
      <c r="K279" s="7" t="s">
        <v>11</v>
      </c>
      <c r="L279" s="85">
        <f>L280+L282+L283+L296+L297</f>
        <v>945203.94</v>
      </c>
    </row>
    <row r="280" spans="1:12" ht="19.5" customHeight="1" hidden="1" thickBot="1">
      <c r="A280" s="328" t="s">
        <v>169</v>
      </c>
      <c r="B280" s="331"/>
      <c r="C280" s="331"/>
      <c r="D280" s="331"/>
      <c r="E280" s="331"/>
      <c r="F280" s="332"/>
      <c r="G280" s="171">
        <v>703</v>
      </c>
      <c r="H280" s="7" t="s">
        <v>31</v>
      </c>
      <c r="I280" s="7" t="s">
        <v>8</v>
      </c>
      <c r="J280" s="7" t="s">
        <v>167</v>
      </c>
      <c r="K280" s="7" t="s">
        <v>76</v>
      </c>
      <c r="L280" s="85">
        <v>432903</v>
      </c>
    </row>
    <row r="281" spans="1:12" ht="39" customHeight="1" hidden="1">
      <c r="A281" s="328" t="s">
        <v>71</v>
      </c>
      <c r="B281" s="331"/>
      <c r="C281" s="331"/>
      <c r="D281" s="331"/>
      <c r="E281" s="331"/>
      <c r="F281" s="332"/>
      <c r="G281" s="171">
        <v>703</v>
      </c>
      <c r="H281" s="7" t="s">
        <v>31</v>
      </c>
      <c r="I281" s="7" t="s">
        <v>8</v>
      </c>
      <c r="J281" s="7" t="s">
        <v>167</v>
      </c>
      <c r="K281" s="7" t="s">
        <v>64</v>
      </c>
      <c r="L281" s="85">
        <v>0</v>
      </c>
    </row>
    <row r="282" spans="1:12" ht="34.5" customHeight="1" hidden="1" thickBot="1">
      <c r="A282" s="328" t="s">
        <v>170</v>
      </c>
      <c r="B282" s="329"/>
      <c r="C282" s="329"/>
      <c r="D282" s="329"/>
      <c r="E282" s="329"/>
      <c r="F282" s="330"/>
      <c r="G282" s="171">
        <v>703</v>
      </c>
      <c r="H282" s="7" t="s">
        <v>31</v>
      </c>
      <c r="I282" s="7" t="s">
        <v>8</v>
      </c>
      <c r="J282" s="7" t="s">
        <v>167</v>
      </c>
      <c r="K282" s="7" t="s">
        <v>171</v>
      </c>
      <c r="L282" s="87">
        <v>130736.71</v>
      </c>
    </row>
    <row r="283" spans="1:12" ht="36" customHeight="1" hidden="1">
      <c r="A283" s="334" t="s">
        <v>110</v>
      </c>
      <c r="B283" s="326"/>
      <c r="C283" s="326"/>
      <c r="D283" s="326"/>
      <c r="E283" s="326"/>
      <c r="F283" s="327"/>
      <c r="G283" s="171">
        <v>703</v>
      </c>
      <c r="H283" s="7" t="s">
        <v>31</v>
      </c>
      <c r="I283" s="7" t="s">
        <v>8</v>
      </c>
      <c r="J283" s="7" t="s">
        <v>167</v>
      </c>
      <c r="K283" s="7" t="s">
        <v>65</v>
      </c>
      <c r="L283" s="88">
        <v>373364.23</v>
      </c>
    </row>
    <row r="284" spans="1:12" ht="19.5" customHeight="1" hidden="1">
      <c r="A284" s="334" t="s">
        <v>112</v>
      </c>
      <c r="B284" s="326"/>
      <c r="C284" s="326"/>
      <c r="D284" s="326"/>
      <c r="E284" s="326"/>
      <c r="F284" s="327"/>
      <c r="G284" s="171">
        <v>703</v>
      </c>
      <c r="H284" s="7" t="s">
        <v>31</v>
      </c>
      <c r="I284" s="7" t="s">
        <v>8</v>
      </c>
      <c r="J284" s="7" t="s">
        <v>167</v>
      </c>
      <c r="K284" s="7" t="s">
        <v>113</v>
      </c>
      <c r="L284" s="91">
        <v>0</v>
      </c>
    </row>
    <row r="285" spans="1:12" ht="19.5" customHeight="1" hidden="1">
      <c r="A285" s="328" t="s">
        <v>90</v>
      </c>
      <c r="B285" s="331"/>
      <c r="C285" s="331"/>
      <c r="D285" s="331"/>
      <c r="E285" s="331"/>
      <c r="F285" s="332"/>
      <c r="G285" s="171">
        <v>703</v>
      </c>
      <c r="H285" s="7" t="s">
        <v>31</v>
      </c>
      <c r="I285" s="7" t="s">
        <v>8</v>
      </c>
      <c r="J285" s="7" t="s">
        <v>167</v>
      </c>
      <c r="K285" s="7" t="s">
        <v>66</v>
      </c>
      <c r="L285" s="91">
        <v>0</v>
      </c>
    </row>
    <row r="286" spans="1:12" ht="19.5" customHeight="1" hidden="1">
      <c r="A286" s="328" t="s">
        <v>91</v>
      </c>
      <c r="B286" s="331"/>
      <c r="C286" s="331"/>
      <c r="D286" s="331"/>
      <c r="E286" s="331"/>
      <c r="F286" s="332"/>
      <c r="G286" s="171">
        <v>703</v>
      </c>
      <c r="H286" s="7" t="s">
        <v>31</v>
      </c>
      <c r="I286" s="7" t="s">
        <v>8</v>
      </c>
      <c r="J286" s="7" t="s">
        <v>167</v>
      </c>
      <c r="K286" s="7" t="s">
        <v>67</v>
      </c>
      <c r="L286" s="91">
        <v>0</v>
      </c>
    </row>
    <row r="287" spans="1:12" ht="19.5" customHeight="1" hidden="1">
      <c r="A287" s="328" t="s">
        <v>35</v>
      </c>
      <c r="B287" s="331"/>
      <c r="C287" s="331"/>
      <c r="D287" s="331"/>
      <c r="E287" s="331"/>
      <c r="F287" s="332"/>
      <c r="G287" s="171">
        <v>703</v>
      </c>
      <c r="H287" s="7" t="s">
        <v>31</v>
      </c>
      <c r="I287" s="7" t="s">
        <v>8</v>
      </c>
      <c r="J287" s="7" t="s">
        <v>167</v>
      </c>
      <c r="K287" s="7" t="s">
        <v>11</v>
      </c>
      <c r="L287" s="91"/>
    </row>
    <row r="288" spans="1:12" ht="19.5" customHeight="1" hidden="1">
      <c r="A288" s="328" t="s">
        <v>34</v>
      </c>
      <c r="B288" s="331"/>
      <c r="C288" s="331"/>
      <c r="D288" s="331"/>
      <c r="E288" s="331"/>
      <c r="F288" s="332"/>
      <c r="G288" s="171">
        <v>703</v>
      </c>
      <c r="H288" s="7" t="s">
        <v>31</v>
      </c>
      <c r="I288" s="7" t="s">
        <v>8</v>
      </c>
      <c r="J288" s="7" t="s">
        <v>167</v>
      </c>
      <c r="K288" s="7" t="s">
        <v>9</v>
      </c>
      <c r="L288" s="91"/>
    </row>
    <row r="289" spans="1:12" ht="29.25" customHeight="1" hidden="1">
      <c r="A289" s="328" t="s">
        <v>89</v>
      </c>
      <c r="B289" s="329"/>
      <c r="C289" s="329"/>
      <c r="D289" s="329"/>
      <c r="E289" s="329"/>
      <c r="F289" s="330"/>
      <c r="G289" s="171">
        <v>703</v>
      </c>
      <c r="H289" s="7" t="s">
        <v>31</v>
      </c>
      <c r="I289" s="7" t="s">
        <v>8</v>
      </c>
      <c r="J289" s="7" t="s">
        <v>167</v>
      </c>
      <c r="K289" s="7" t="s">
        <v>11</v>
      </c>
      <c r="L289" s="91"/>
    </row>
    <row r="290" spans="1:12" ht="35.25" customHeight="1" hidden="1">
      <c r="A290" s="328" t="s">
        <v>109</v>
      </c>
      <c r="B290" s="331"/>
      <c r="C290" s="331"/>
      <c r="D290" s="331"/>
      <c r="E290" s="331"/>
      <c r="F290" s="332"/>
      <c r="G290" s="171">
        <v>703</v>
      </c>
      <c r="H290" s="7" t="s">
        <v>31</v>
      </c>
      <c r="I290" s="7" t="s">
        <v>8</v>
      </c>
      <c r="J290" s="7" t="s">
        <v>167</v>
      </c>
      <c r="K290" s="7" t="s">
        <v>76</v>
      </c>
      <c r="L290" s="91"/>
    </row>
    <row r="291" spans="1:12" ht="19.5" customHeight="1" hidden="1">
      <c r="A291" s="328" t="s">
        <v>41</v>
      </c>
      <c r="B291" s="331"/>
      <c r="C291" s="331"/>
      <c r="D291" s="331"/>
      <c r="E291" s="331"/>
      <c r="F291" s="332"/>
      <c r="G291" s="171">
        <v>703</v>
      </c>
      <c r="H291" s="7" t="s">
        <v>58</v>
      </c>
      <c r="I291" s="7" t="s">
        <v>8</v>
      </c>
      <c r="J291" s="7" t="s">
        <v>167</v>
      </c>
      <c r="K291" s="7" t="s">
        <v>17</v>
      </c>
      <c r="L291" s="89">
        <v>0</v>
      </c>
    </row>
    <row r="292" spans="1:12" ht="14.25" customHeight="1" hidden="1">
      <c r="A292" s="345" t="s">
        <v>44</v>
      </c>
      <c r="B292" s="336"/>
      <c r="C292" s="336"/>
      <c r="D292" s="336"/>
      <c r="E292" s="336"/>
      <c r="F292" s="337"/>
      <c r="G292" s="177"/>
      <c r="H292" s="3">
        <v>10</v>
      </c>
      <c r="I292" s="7" t="s">
        <v>9</v>
      </c>
      <c r="J292" s="7" t="s">
        <v>167</v>
      </c>
      <c r="K292" s="7" t="s">
        <v>11</v>
      </c>
      <c r="L292" s="92">
        <f>L293</f>
        <v>0</v>
      </c>
    </row>
    <row r="293" spans="1:12" ht="15" customHeight="1" hidden="1">
      <c r="A293" s="334" t="s">
        <v>45</v>
      </c>
      <c r="B293" s="326"/>
      <c r="C293" s="326"/>
      <c r="D293" s="326"/>
      <c r="E293" s="326"/>
      <c r="F293" s="327"/>
      <c r="G293" s="172"/>
      <c r="H293" s="3">
        <v>10</v>
      </c>
      <c r="I293" s="7" t="s">
        <v>21</v>
      </c>
      <c r="J293" s="7" t="s">
        <v>167</v>
      </c>
      <c r="K293" s="7" t="s">
        <v>11</v>
      </c>
      <c r="L293" s="93">
        <f>L294</f>
        <v>0</v>
      </c>
    </row>
    <row r="294" spans="1:12" ht="15" customHeight="1" hidden="1">
      <c r="A294" s="334" t="s">
        <v>48</v>
      </c>
      <c r="B294" s="326"/>
      <c r="C294" s="326"/>
      <c r="D294" s="326"/>
      <c r="E294" s="326"/>
      <c r="F294" s="327"/>
      <c r="G294" s="172"/>
      <c r="H294" s="3">
        <v>10</v>
      </c>
      <c r="I294" s="7" t="s">
        <v>21</v>
      </c>
      <c r="J294" s="7" t="s">
        <v>167</v>
      </c>
      <c r="K294" s="7" t="s">
        <v>11</v>
      </c>
      <c r="L294" s="93">
        <f>L295</f>
        <v>0</v>
      </c>
    </row>
    <row r="295" spans="1:12" ht="15" customHeight="1" hidden="1">
      <c r="A295" s="334" t="s">
        <v>46</v>
      </c>
      <c r="B295" s="326"/>
      <c r="C295" s="326"/>
      <c r="D295" s="326"/>
      <c r="E295" s="326"/>
      <c r="F295" s="327"/>
      <c r="G295" s="172"/>
      <c r="H295" s="3">
        <v>10</v>
      </c>
      <c r="I295" s="7" t="s">
        <v>21</v>
      </c>
      <c r="J295" s="7" t="s">
        <v>167</v>
      </c>
      <c r="K295" s="7" t="s">
        <v>47</v>
      </c>
      <c r="L295" s="89"/>
    </row>
    <row r="296" spans="1:12" ht="15" customHeight="1" hidden="1">
      <c r="A296" s="334" t="s">
        <v>90</v>
      </c>
      <c r="B296" s="326"/>
      <c r="C296" s="326"/>
      <c r="D296" s="326"/>
      <c r="E296" s="326"/>
      <c r="F296" s="327"/>
      <c r="G296" s="171">
        <v>703</v>
      </c>
      <c r="H296" s="7" t="s">
        <v>31</v>
      </c>
      <c r="I296" s="7" t="s">
        <v>8</v>
      </c>
      <c r="J296" s="7" t="s">
        <v>167</v>
      </c>
      <c r="K296" s="7" t="s">
        <v>66</v>
      </c>
      <c r="L296" s="89">
        <v>5200</v>
      </c>
    </row>
    <row r="297" spans="1:12" ht="15.75" hidden="1">
      <c r="A297" s="328" t="s">
        <v>91</v>
      </c>
      <c r="B297" s="329"/>
      <c r="C297" s="329"/>
      <c r="D297" s="329"/>
      <c r="E297" s="329"/>
      <c r="F297" s="330"/>
      <c r="G297" s="42">
        <v>703</v>
      </c>
      <c r="H297" s="18" t="s">
        <v>31</v>
      </c>
      <c r="I297" s="18" t="s">
        <v>8</v>
      </c>
      <c r="J297" s="7" t="s">
        <v>167</v>
      </c>
      <c r="K297" s="18" t="s">
        <v>67</v>
      </c>
      <c r="L297" s="91">
        <v>3000</v>
      </c>
    </row>
    <row r="298" spans="1:12" s="23" customFormat="1" ht="15.75" hidden="1">
      <c r="A298" s="346" t="s">
        <v>45</v>
      </c>
      <c r="B298" s="347"/>
      <c r="C298" s="347"/>
      <c r="D298" s="347"/>
      <c r="E298" s="347"/>
      <c r="F298" s="348"/>
      <c r="G298" s="180"/>
      <c r="H298" s="103" t="s">
        <v>78</v>
      </c>
      <c r="I298" s="103" t="s">
        <v>21</v>
      </c>
      <c r="J298" s="103" t="s">
        <v>160</v>
      </c>
      <c r="K298" s="103" t="s">
        <v>11</v>
      </c>
      <c r="L298" s="104">
        <f>L299+L301</f>
        <v>0</v>
      </c>
    </row>
    <row r="299" spans="1:12" ht="54" customHeight="1" hidden="1">
      <c r="A299" s="344" t="s">
        <v>195</v>
      </c>
      <c r="B299" s="329"/>
      <c r="C299" s="329"/>
      <c r="D299" s="329"/>
      <c r="E299" s="329"/>
      <c r="F299" s="330"/>
      <c r="G299" s="181"/>
      <c r="H299" s="18" t="s">
        <v>78</v>
      </c>
      <c r="I299" s="18" t="s">
        <v>21</v>
      </c>
      <c r="J299" s="18" t="s">
        <v>193</v>
      </c>
      <c r="K299" s="18" t="s">
        <v>11</v>
      </c>
      <c r="L299" s="91"/>
    </row>
    <row r="300" spans="1:12" ht="15.75" hidden="1">
      <c r="A300" s="344" t="s">
        <v>99</v>
      </c>
      <c r="B300" s="329"/>
      <c r="C300" s="329"/>
      <c r="D300" s="329"/>
      <c r="E300" s="329"/>
      <c r="F300" s="330"/>
      <c r="G300" s="181"/>
      <c r="H300" s="18" t="s">
        <v>78</v>
      </c>
      <c r="I300" s="18" t="s">
        <v>21</v>
      </c>
      <c r="J300" s="18" t="s">
        <v>193</v>
      </c>
      <c r="K300" s="18" t="s">
        <v>79</v>
      </c>
      <c r="L300" s="91"/>
    </row>
    <row r="301" spans="1:12" ht="55.5" customHeight="1" hidden="1">
      <c r="A301" s="344" t="s">
        <v>195</v>
      </c>
      <c r="B301" s="329"/>
      <c r="C301" s="329"/>
      <c r="D301" s="329"/>
      <c r="E301" s="329"/>
      <c r="F301" s="330"/>
      <c r="G301" s="181"/>
      <c r="H301" s="18" t="s">
        <v>78</v>
      </c>
      <c r="I301" s="18" t="s">
        <v>21</v>
      </c>
      <c r="J301" s="18" t="s">
        <v>194</v>
      </c>
      <c r="K301" s="18" t="s">
        <v>11</v>
      </c>
      <c r="L301" s="91"/>
    </row>
    <row r="302" spans="1:12" ht="15.75" hidden="1">
      <c r="A302" s="344" t="s">
        <v>99</v>
      </c>
      <c r="B302" s="329"/>
      <c r="C302" s="329"/>
      <c r="D302" s="329"/>
      <c r="E302" s="329"/>
      <c r="F302" s="330"/>
      <c r="G302" s="181"/>
      <c r="H302" s="18" t="s">
        <v>78</v>
      </c>
      <c r="I302" s="18" t="s">
        <v>21</v>
      </c>
      <c r="J302" s="18" t="s">
        <v>194</v>
      </c>
      <c r="K302" s="18" t="s">
        <v>79</v>
      </c>
      <c r="L302" s="91"/>
    </row>
    <row r="303" spans="1:12" ht="15.75" hidden="1">
      <c r="A303" s="349"/>
      <c r="B303" s="350"/>
      <c r="C303" s="350"/>
      <c r="D303" s="350"/>
      <c r="E303" s="350"/>
      <c r="F303" s="351"/>
      <c r="G303" s="181"/>
      <c r="H303" s="18" t="s">
        <v>78</v>
      </c>
      <c r="I303" s="18" t="s">
        <v>21</v>
      </c>
      <c r="J303" s="18"/>
      <c r="K303" s="18"/>
      <c r="L303" s="91"/>
    </row>
    <row r="304" spans="1:12" ht="15.75" hidden="1">
      <c r="A304" s="349"/>
      <c r="B304" s="350"/>
      <c r="C304" s="350"/>
      <c r="D304" s="350"/>
      <c r="E304" s="350"/>
      <c r="F304" s="351"/>
      <c r="G304" s="181"/>
      <c r="H304" s="18" t="s">
        <v>78</v>
      </c>
      <c r="I304" s="18" t="s">
        <v>21</v>
      </c>
      <c r="J304" s="18"/>
      <c r="K304" s="18"/>
      <c r="L304" s="91"/>
    </row>
    <row r="305" spans="1:12" s="23" customFormat="1" ht="15.75" hidden="1">
      <c r="A305" s="341" t="s">
        <v>259</v>
      </c>
      <c r="B305" s="342"/>
      <c r="C305" s="342"/>
      <c r="D305" s="342"/>
      <c r="E305" s="342"/>
      <c r="F305" s="343"/>
      <c r="G305" s="180"/>
      <c r="H305" s="103">
        <v>11</v>
      </c>
      <c r="I305" s="103" t="s">
        <v>19</v>
      </c>
      <c r="J305" s="103" t="s">
        <v>160</v>
      </c>
      <c r="K305" s="103" t="s">
        <v>11</v>
      </c>
      <c r="L305" s="157">
        <f>L306</f>
        <v>0</v>
      </c>
    </row>
    <row r="306" spans="1:12" ht="51" customHeight="1" hidden="1">
      <c r="A306" s="344" t="s">
        <v>260</v>
      </c>
      <c r="B306" s="329"/>
      <c r="C306" s="329"/>
      <c r="D306" s="329"/>
      <c r="E306" s="329"/>
      <c r="F306" s="330"/>
      <c r="G306" s="181"/>
      <c r="H306" s="18">
        <v>11</v>
      </c>
      <c r="I306" s="18" t="s">
        <v>19</v>
      </c>
      <c r="J306" s="18" t="s">
        <v>258</v>
      </c>
      <c r="K306" s="18" t="s">
        <v>11</v>
      </c>
      <c r="L306" s="156">
        <f>L307</f>
        <v>0</v>
      </c>
    </row>
    <row r="307" spans="1:12" ht="33" customHeight="1" hidden="1">
      <c r="A307" s="325" t="s">
        <v>230</v>
      </c>
      <c r="B307" s="326"/>
      <c r="C307" s="326"/>
      <c r="D307" s="326"/>
      <c r="E307" s="326"/>
      <c r="F307" s="327"/>
      <c r="G307" s="181"/>
      <c r="H307" s="18">
        <v>11</v>
      </c>
      <c r="I307" s="18" t="s">
        <v>19</v>
      </c>
      <c r="J307" s="18" t="s">
        <v>258</v>
      </c>
      <c r="K307" s="18" t="s">
        <v>225</v>
      </c>
      <c r="L307" s="156">
        <f>L308</f>
        <v>0</v>
      </c>
    </row>
    <row r="308" spans="1:12" ht="32.25" customHeight="1" hidden="1">
      <c r="A308" s="325" t="s">
        <v>231</v>
      </c>
      <c r="B308" s="326"/>
      <c r="C308" s="326"/>
      <c r="D308" s="326"/>
      <c r="E308" s="326"/>
      <c r="F308" s="327"/>
      <c r="G308" s="181"/>
      <c r="H308" s="18" t="s">
        <v>58</v>
      </c>
      <c r="I308" s="18" t="s">
        <v>19</v>
      </c>
      <c r="J308" s="18" t="s">
        <v>258</v>
      </c>
      <c r="K308" s="18" t="s">
        <v>226</v>
      </c>
      <c r="L308" s="156">
        <v>0</v>
      </c>
    </row>
    <row r="309" spans="1:12" s="23" customFormat="1" ht="15.75" hidden="1">
      <c r="A309" s="341" t="s">
        <v>279</v>
      </c>
      <c r="B309" s="342"/>
      <c r="C309" s="342"/>
      <c r="D309" s="342"/>
      <c r="E309" s="342"/>
      <c r="F309" s="343"/>
      <c r="G309" s="180"/>
      <c r="H309" s="103">
        <v>11</v>
      </c>
      <c r="I309" s="103" t="s">
        <v>9</v>
      </c>
      <c r="J309" s="103" t="s">
        <v>160</v>
      </c>
      <c r="K309" s="103" t="s">
        <v>11</v>
      </c>
      <c r="L309" s="104">
        <f>L310</f>
        <v>0</v>
      </c>
    </row>
    <row r="310" spans="1:12" ht="15.75" hidden="1">
      <c r="A310" s="349" t="s">
        <v>259</v>
      </c>
      <c r="B310" s="350"/>
      <c r="C310" s="350"/>
      <c r="D310" s="350"/>
      <c r="E310" s="350"/>
      <c r="F310" s="351"/>
      <c r="G310" s="181"/>
      <c r="H310" s="18" t="s">
        <v>58</v>
      </c>
      <c r="I310" s="18" t="s">
        <v>19</v>
      </c>
      <c r="J310" s="18" t="s">
        <v>160</v>
      </c>
      <c r="K310" s="18" t="s">
        <v>11</v>
      </c>
      <c r="L310" s="91"/>
    </row>
    <row r="311" spans="1:12" ht="29.25" customHeight="1" hidden="1">
      <c r="A311" s="344" t="s">
        <v>280</v>
      </c>
      <c r="B311" s="329"/>
      <c r="C311" s="329"/>
      <c r="D311" s="329"/>
      <c r="E311" s="329"/>
      <c r="F311" s="330"/>
      <c r="G311" s="181"/>
      <c r="H311" s="18" t="s">
        <v>58</v>
      </c>
      <c r="I311" s="18" t="s">
        <v>19</v>
      </c>
      <c r="J311" s="18" t="s">
        <v>278</v>
      </c>
      <c r="K311" s="18" t="s">
        <v>11</v>
      </c>
      <c r="L311" s="91"/>
    </row>
    <row r="312" spans="1:12" ht="35.25" customHeight="1" hidden="1">
      <c r="A312" s="325" t="s">
        <v>230</v>
      </c>
      <c r="B312" s="326"/>
      <c r="C312" s="326"/>
      <c r="D312" s="326"/>
      <c r="E312" s="326"/>
      <c r="F312" s="327"/>
      <c r="G312" s="181"/>
      <c r="H312" s="18" t="s">
        <v>58</v>
      </c>
      <c r="I312" s="18" t="s">
        <v>19</v>
      </c>
      <c r="J312" s="18" t="s">
        <v>278</v>
      </c>
      <c r="K312" s="18" t="s">
        <v>225</v>
      </c>
      <c r="L312" s="91"/>
    </row>
  </sheetData>
  <sheetProtection/>
  <mergeCells count="307">
    <mergeCell ref="A232:F232"/>
    <mergeCell ref="A40:F40"/>
    <mergeCell ref="A53:F53"/>
    <mergeCell ref="A54:F54"/>
    <mergeCell ref="A55:F55"/>
    <mergeCell ref="A69:F69"/>
    <mergeCell ref="A70:F70"/>
    <mergeCell ref="A114:F114"/>
    <mergeCell ref="A98:F98"/>
    <mergeCell ref="A99:F99"/>
    <mergeCell ref="A309:F309"/>
    <mergeCell ref="A310:F310"/>
    <mergeCell ref="A311:F311"/>
    <mergeCell ref="A312:F312"/>
    <mergeCell ref="A196:F196"/>
    <mergeCell ref="A158:F158"/>
    <mergeCell ref="A159:F159"/>
    <mergeCell ref="A218:F218"/>
    <mergeCell ref="A224:F224"/>
    <mergeCell ref="A170:F170"/>
    <mergeCell ref="A107:F107"/>
    <mergeCell ref="A108:F108"/>
    <mergeCell ref="A160:F160"/>
    <mergeCell ref="A120:F120"/>
    <mergeCell ref="A121:F121"/>
    <mergeCell ref="A113:F113"/>
    <mergeCell ref="A118:F118"/>
    <mergeCell ref="A119:F119"/>
    <mergeCell ref="A122:F122"/>
    <mergeCell ref="A123:F123"/>
    <mergeCell ref="A72:F72"/>
    <mergeCell ref="A73:F73"/>
    <mergeCell ref="A77:F77"/>
    <mergeCell ref="A78:F78"/>
    <mergeCell ref="A79:F79"/>
    <mergeCell ref="A96:F96"/>
    <mergeCell ref="A80:F80"/>
    <mergeCell ref="A81:F81"/>
    <mergeCell ref="A82:F82"/>
    <mergeCell ref="A83:F83"/>
    <mergeCell ref="A100:F100"/>
    <mergeCell ref="A105:F105"/>
    <mergeCell ref="A106:F106"/>
    <mergeCell ref="A110:F110"/>
    <mergeCell ref="A111:F111"/>
    <mergeCell ref="A103:F103"/>
    <mergeCell ref="A104:F104"/>
    <mergeCell ref="A109:F109"/>
    <mergeCell ref="A102:F102"/>
    <mergeCell ref="A101:F101"/>
    <mergeCell ref="A214:F214"/>
    <mergeCell ref="A217:F217"/>
    <mergeCell ref="A127:F127"/>
    <mergeCell ref="A128:F128"/>
    <mergeCell ref="A131:F131"/>
    <mergeCell ref="A132:F132"/>
    <mergeCell ref="A133:F133"/>
    <mergeCell ref="A134:F134"/>
    <mergeCell ref="A135:F135"/>
    <mergeCell ref="A138:F138"/>
    <mergeCell ref="A221:F221"/>
    <mergeCell ref="A125:F125"/>
    <mergeCell ref="A126:F126"/>
    <mergeCell ref="A130:F130"/>
    <mergeCell ref="A129:F129"/>
    <mergeCell ref="A219:F219"/>
    <mergeCell ref="A220:F220"/>
    <mergeCell ref="A136:F136"/>
    <mergeCell ref="A137:F137"/>
    <mergeCell ref="A147:F147"/>
    <mergeCell ref="A112:F112"/>
    <mergeCell ref="A115:F115"/>
    <mergeCell ref="A116:F116"/>
    <mergeCell ref="A117:F117"/>
    <mergeCell ref="A215:F215"/>
    <mergeCell ref="A216:F216"/>
    <mergeCell ref="A124:F124"/>
    <mergeCell ref="A139:F139"/>
    <mergeCell ref="A140:F140"/>
    <mergeCell ref="A146:F146"/>
    <mergeCell ref="B1:K2"/>
    <mergeCell ref="E3:L3"/>
    <mergeCell ref="E8:L8"/>
    <mergeCell ref="E9:L9"/>
    <mergeCell ref="E10:L10"/>
    <mergeCell ref="A90:F90"/>
    <mergeCell ref="A11:L11"/>
    <mergeCell ref="A12:L12"/>
    <mergeCell ref="A13:L13"/>
    <mergeCell ref="A16:L16"/>
    <mergeCell ref="A17:L17"/>
    <mergeCell ref="A14:L14"/>
    <mergeCell ref="A15:L15"/>
    <mergeCell ref="A18:K18"/>
    <mergeCell ref="A19:L19"/>
    <mergeCell ref="A20:F20"/>
    <mergeCell ref="A21:F21"/>
    <mergeCell ref="A22:F22"/>
    <mergeCell ref="A23:F23"/>
    <mergeCell ref="A24:F24"/>
    <mergeCell ref="A25:F25"/>
    <mergeCell ref="A26:F26"/>
    <mergeCell ref="A29:F29"/>
    <mergeCell ref="A30:F30"/>
    <mergeCell ref="A31:F31"/>
    <mergeCell ref="A27:F27"/>
    <mergeCell ref="A28:F28"/>
    <mergeCell ref="A32:F32"/>
    <mergeCell ref="A33:F33"/>
    <mergeCell ref="A34:F34"/>
    <mergeCell ref="A38:F38"/>
    <mergeCell ref="A39:F39"/>
    <mergeCell ref="A43:F43"/>
    <mergeCell ref="A36:F36"/>
    <mergeCell ref="A37:F37"/>
    <mergeCell ref="A41:F41"/>
    <mergeCell ref="A42:F42"/>
    <mergeCell ref="A35:F35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8:F58"/>
    <mergeCell ref="A59:F59"/>
    <mergeCell ref="A61:F61"/>
    <mergeCell ref="A56:F56"/>
    <mergeCell ref="A57:F57"/>
    <mergeCell ref="A60:F60"/>
    <mergeCell ref="A62:F62"/>
    <mergeCell ref="A63:F63"/>
    <mergeCell ref="A64:F64"/>
    <mergeCell ref="A65:F65"/>
    <mergeCell ref="A66:F66"/>
    <mergeCell ref="A67:F67"/>
    <mergeCell ref="A68:F68"/>
    <mergeCell ref="A84:F84"/>
    <mergeCell ref="A85:F85"/>
    <mergeCell ref="A86:F86"/>
    <mergeCell ref="A87:F87"/>
    <mergeCell ref="A88:F88"/>
    <mergeCell ref="A71:F71"/>
    <mergeCell ref="A74:F74"/>
    <mergeCell ref="A75:F75"/>
    <mergeCell ref="A76:F76"/>
    <mergeCell ref="A143:F143"/>
    <mergeCell ref="A144:F144"/>
    <mergeCell ref="A145:F145"/>
    <mergeCell ref="A141:F141"/>
    <mergeCell ref="A142:F142"/>
    <mergeCell ref="A148:F148"/>
    <mergeCell ref="A149:F149"/>
    <mergeCell ref="A150:F150"/>
    <mergeCell ref="A153:F153"/>
    <mergeCell ref="A154:F154"/>
    <mergeCell ref="A155:F155"/>
    <mergeCell ref="A156:F156"/>
    <mergeCell ref="A152:F152"/>
    <mergeCell ref="A151:F151"/>
    <mergeCell ref="A157:F157"/>
    <mergeCell ref="A164:F164"/>
    <mergeCell ref="A169:F169"/>
    <mergeCell ref="A167:F167"/>
    <mergeCell ref="A166:F166"/>
    <mergeCell ref="A171:F171"/>
    <mergeCell ref="A165:F165"/>
    <mergeCell ref="A168:F168"/>
    <mergeCell ref="A161:F161"/>
    <mergeCell ref="A162:F162"/>
    <mergeCell ref="A181:F181"/>
    <mergeCell ref="A182:F182"/>
    <mergeCell ref="A183:F183"/>
    <mergeCell ref="A172:F172"/>
    <mergeCell ref="A173:F173"/>
    <mergeCell ref="A174:F174"/>
    <mergeCell ref="A175:F175"/>
    <mergeCell ref="A176:F176"/>
    <mergeCell ref="A177:F177"/>
    <mergeCell ref="A209:F209"/>
    <mergeCell ref="A227:F227"/>
    <mergeCell ref="A210:F210"/>
    <mergeCell ref="A178:F178"/>
    <mergeCell ref="A192:F192"/>
    <mergeCell ref="A201:F201"/>
    <mergeCell ref="A199:F199"/>
    <mergeCell ref="A200:F200"/>
    <mergeCell ref="A179:F179"/>
    <mergeCell ref="A180:F180"/>
    <mergeCell ref="A234:F234"/>
    <mergeCell ref="A235:F235"/>
    <mergeCell ref="A233:F233"/>
    <mergeCell ref="A228:F228"/>
    <mergeCell ref="A202:F202"/>
    <mergeCell ref="A203:F203"/>
    <mergeCell ref="A225:F225"/>
    <mergeCell ref="A204:F204"/>
    <mergeCell ref="A205:F205"/>
    <mergeCell ref="A206:F206"/>
    <mergeCell ref="A248:F248"/>
    <mergeCell ref="A249:F249"/>
    <mergeCell ref="A250:F250"/>
    <mergeCell ref="A241:F241"/>
    <mergeCell ref="A229:F229"/>
    <mergeCell ref="A230:F230"/>
    <mergeCell ref="A231:F231"/>
    <mergeCell ref="A237:F237"/>
    <mergeCell ref="A238:F238"/>
    <mergeCell ref="A240:F240"/>
    <mergeCell ref="A242:F242"/>
    <mergeCell ref="A243:F243"/>
    <mergeCell ref="A246:F246"/>
    <mergeCell ref="A247:F247"/>
    <mergeCell ref="A244:F244"/>
    <mergeCell ref="A245:F245"/>
    <mergeCell ref="A251:F251"/>
    <mergeCell ref="A252:F252"/>
    <mergeCell ref="A253:F253"/>
    <mergeCell ref="A255:F255"/>
    <mergeCell ref="A256:F256"/>
    <mergeCell ref="A257:F257"/>
    <mergeCell ref="A254:F254"/>
    <mergeCell ref="A258:F258"/>
    <mergeCell ref="A259:F259"/>
    <mergeCell ref="A263:F263"/>
    <mergeCell ref="A260:F260"/>
    <mergeCell ref="A261:F261"/>
    <mergeCell ref="A262:F262"/>
    <mergeCell ref="A273:F273"/>
    <mergeCell ref="A274:F274"/>
    <mergeCell ref="A264:F264"/>
    <mergeCell ref="A265:F265"/>
    <mergeCell ref="A267:F267"/>
    <mergeCell ref="A268:F268"/>
    <mergeCell ref="A269:F269"/>
    <mergeCell ref="A266:F266"/>
    <mergeCell ref="A299:F299"/>
    <mergeCell ref="A300:F300"/>
    <mergeCell ref="A276:F276"/>
    <mergeCell ref="A277:F277"/>
    <mergeCell ref="A279:F279"/>
    <mergeCell ref="A280:F280"/>
    <mergeCell ref="A281:F281"/>
    <mergeCell ref="A278:F278"/>
    <mergeCell ref="A306:F306"/>
    <mergeCell ref="A307:F307"/>
    <mergeCell ref="A308:F308"/>
    <mergeCell ref="A298:F298"/>
    <mergeCell ref="A304:F304"/>
    <mergeCell ref="A282:F282"/>
    <mergeCell ref="A283:F283"/>
    <mergeCell ref="A303:F303"/>
    <mergeCell ref="A286:F286"/>
    <mergeCell ref="A287:F287"/>
    <mergeCell ref="A305:F305"/>
    <mergeCell ref="A289:F289"/>
    <mergeCell ref="A290:F290"/>
    <mergeCell ref="A291:F291"/>
    <mergeCell ref="A285:F285"/>
    <mergeCell ref="A301:F301"/>
    <mergeCell ref="A302:F302"/>
    <mergeCell ref="A292:F292"/>
    <mergeCell ref="A296:F296"/>
    <mergeCell ref="A297:F297"/>
    <mergeCell ref="A226:F226"/>
    <mergeCell ref="A293:F293"/>
    <mergeCell ref="A284:F284"/>
    <mergeCell ref="A288:F288"/>
    <mergeCell ref="E6:L6"/>
    <mergeCell ref="E7:L7"/>
    <mergeCell ref="A270:F270"/>
    <mergeCell ref="A271:F271"/>
    <mergeCell ref="A275:F275"/>
    <mergeCell ref="A272:F272"/>
    <mergeCell ref="A191:F191"/>
    <mergeCell ref="A294:F294"/>
    <mergeCell ref="A295:F295"/>
    <mergeCell ref="A89:F89"/>
    <mergeCell ref="A236:F236"/>
    <mergeCell ref="A222:F222"/>
    <mergeCell ref="A163:F163"/>
    <mergeCell ref="A223:F223"/>
    <mergeCell ref="A197:F197"/>
    <mergeCell ref="A198:F198"/>
    <mergeCell ref="A188:F188"/>
    <mergeCell ref="A94:F94"/>
    <mergeCell ref="A95:F95"/>
    <mergeCell ref="A213:F213"/>
    <mergeCell ref="A207:F207"/>
    <mergeCell ref="A208:F208"/>
    <mergeCell ref="A211:F211"/>
    <mergeCell ref="A189:F189"/>
    <mergeCell ref="A212:F212"/>
    <mergeCell ref="A190:F190"/>
    <mergeCell ref="A239:F239"/>
    <mergeCell ref="A91:F91"/>
    <mergeCell ref="A92:F92"/>
    <mergeCell ref="A193:F193"/>
    <mergeCell ref="A194:F194"/>
    <mergeCell ref="A195:F195"/>
    <mergeCell ref="A184:F184"/>
    <mergeCell ref="A185:F185"/>
    <mergeCell ref="A186:F186"/>
    <mergeCell ref="A187:F187"/>
  </mergeCells>
  <printOptions/>
  <pageMargins left="0.7480314960629921" right="0" top="0.7874015748031497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6"/>
  <sheetViews>
    <sheetView zoomScaleSheetLayoutView="75" zoomScalePageLayoutView="0" workbookViewId="0" topLeftCell="A6">
      <selection activeCell="M149" sqref="M149"/>
    </sheetView>
  </sheetViews>
  <sheetFormatPr defaultColWidth="9.00390625" defaultRowHeight="12.75"/>
  <cols>
    <col min="1" max="3" width="9.125" style="14" customWidth="1"/>
    <col min="4" max="4" width="5.125" style="14" customWidth="1"/>
    <col min="5" max="5" width="8.625" style="14" customWidth="1"/>
    <col min="6" max="6" width="5.75390625" style="14" customWidth="1"/>
    <col min="7" max="7" width="9.75390625" style="14" hidden="1" customWidth="1"/>
    <col min="8" max="8" width="9.125" style="43" customWidth="1"/>
    <col min="9" max="9" width="9.25390625" style="43" bestFit="1" customWidth="1"/>
    <col min="10" max="10" width="16.75390625" style="43" customWidth="1"/>
    <col min="11" max="11" width="9.875" style="43" customWidth="1"/>
    <col min="12" max="12" width="14.625" style="43" customWidth="1"/>
    <col min="13" max="13" width="17.375" style="43" customWidth="1"/>
    <col min="14" max="14" width="10.125" style="0" bestFit="1" customWidth="1"/>
    <col min="15" max="15" width="16.375" style="0" customWidth="1"/>
  </cols>
  <sheetData>
    <row r="1" spans="1:12" ht="20.25" hidden="1">
      <c r="A1" s="43"/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52"/>
    </row>
    <row r="2" spans="1:12" ht="20.25" hidden="1">
      <c r="A2" s="43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52"/>
    </row>
    <row r="3" spans="1:13" s="13" customFormat="1" ht="15">
      <c r="A3" s="44"/>
      <c r="B3" s="44"/>
      <c r="C3" s="44"/>
      <c r="D3" s="44"/>
      <c r="E3" s="221" t="s">
        <v>240</v>
      </c>
      <c r="F3" s="320"/>
      <c r="G3" s="320"/>
      <c r="H3" s="320"/>
      <c r="I3" s="320"/>
      <c r="J3" s="320"/>
      <c r="K3" s="320"/>
      <c r="L3" s="320"/>
      <c r="M3" s="320"/>
    </row>
    <row r="4" spans="1:13" s="13" customFormat="1" ht="15" hidden="1">
      <c r="A4" s="44"/>
      <c r="B4" s="44"/>
      <c r="C4" s="44"/>
      <c r="D4" s="44"/>
      <c r="E4" s="44"/>
      <c r="F4" s="44" t="s">
        <v>145</v>
      </c>
      <c r="G4" s="44"/>
      <c r="H4" s="44"/>
      <c r="I4" s="45"/>
      <c r="J4" s="45"/>
      <c r="K4" s="45"/>
      <c r="L4" s="45"/>
      <c r="M4" s="45"/>
    </row>
    <row r="5" spans="1:13" s="13" customFormat="1" ht="15" hidden="1">
      <c r="A5" s="44"/>
      <c r="B5" s="44"/>
      <c r="C5" s="44"/>
      <c r="D5" s="44"/>
      <c r="E5" s="44"/>
      <c r="F5" s="44" t="s">
        <v>52</v>
      </c>
      <c r="G5" s="44"/>
      <c r="H5" s="44"/>
      <c r="I5" s="45"/>
      <c r="J5" s="45"/>
      <c r="K5" s="45"/>
      <c r="L5" s="45"/>
      <c r="M5" s="45"/>
    </row>
    <row r="6" spans="1:13" s="13" customFormat="1" ht="15">
      <c r="A6" s="44"/>
      <c r="B6" s="44"/>
      <c r="C6" s="44"/>
      <c r="D6" s="44"/>
      <c r="E6" s="223" t="s">
        <v>220</v>
      </c>
      <c r="F6" s="321"/>
      <c r="G6" s="321"/>
      <c r="H6" s="321"/>
      <c r="I6" s="321"/>
      <c r="J6" s="321"/>
      <c r="K6" s="321"/>
      <c r="L6" s="321"/>
      <c r="M6" s="321"/>
    </row>
    <row r="7" spans="1:13" s="13" customFormat="1" ht="15">
      <c r="A7" s="44"/>
      <c r="B7" s="44"/>
      <c r="C7" s="44"/>
      <c r="D7" s="44"/>
      <c r="E7" s="223" t="s">
        <v>182</v>
      </c>
      <c r="F7" s="321"/>
      <c r="G7" s="321"/>
      <c r="H7" s="321"/>
      <c r="I7" s="321"/>
      <c r="J7" s="321"/>
      <c r="K7" s="321"/>
      <c r="L7" s="321"/>
      <c r="M7" s="321"/>
    </row>
    <row r="8" spans="1:13" s="13" customFormat="1" ht="15">
      <c r="A8" s="44"/>
      <c r="B8" s="44"/>
      <c r="C8" s="44"/>
      <c r="D8" s="44"/>
      <c r="E8" s="223" t="s">
        <v>216</v>
      </c>
      <c r="F8" s="322"/>
      <c r="G8" s="321"/>
      <c r="H8" s="321"/>
      <c r="I8" s="321"/>
      <c r="J8" s="321"/>
      <c r="K8" s="321"/>
      <c r="L8" s="321"/>
      <c r="M8" s="321"/>
    </row>
    <row r="9" spans="1:13" s="13" customFormat="1" ht="18.75">
      <c r="A9" s="225" t="s">
        <v>177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</row>
    <row r="10" spans="1:13" s="13" customFormat="1" ht="18.75">
      <c r="A10" s="225" t="s">
        <v>178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</row>
    <row r="11" spans="1:13" s="13" customFormat="1" ht="15" hidden="1">
      <c r="A11" s="223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</row>
    <row r="12" spans="1:13" ht="18.75">
      <c r="A12" s="217" t="s">
        <v>179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49"/>
      <c r="M12" s="46"/>
    </row>
    <row r="13" spans="1:13" ht="18.75">
      <c r="A13" s="217" t="s">
        <v>146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8"/>
      <c r="M13" s="47"/>
    </row>
    <row r="14" spans="1:13" ht="18.75" hidden="1">
      <c r="A14" s="217" t="s">
        <v>49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</row>
    <row r="15" spans="1:13" ht="18.75">
      <c r="A15" s="234" t="s">
        <v>50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50"/>
      <c r="M15" s="48"/>
    </row>
    <row r="16" spans="1:13" ht="21.75" customHeight="1" thickBot="1">
      <c r="A16" s="226" t="s">
        <v>219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51"/>
      <c r="M16" s="71"/>
    </row>
    <row r="17" spans="1:13" ht="14.25" customHeight="1" hidden="1" thickBot="1">
      <c r="A17" s="303" t="s">
        <v>51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</row>
    <row r="18" spans="1:13" ht="16.5" thickBot="1">
      <c r="A18" s="385" t="s">
        <v>0</v>
      </c>
      <c r="B18" s="386"/>
      <c r="C18" s="386"/>
      <c r="D18" s="386"/>
      <c r="E18" s="386"/>
      <c r="F18" s="387"/>
      <c r="G18" s="15" t="s">
        <v>80</v>
      </c>
      <c r="H18" s="16" t="s">
        <v>1</v>
      </c>
      <c r="I18" s="16" t="s">
        <v>2</v>
      </c>
      <c r="J18" s="16" t="s">
        <v>3</v>
      </c>
      <c r="K18" s="16" t="s">
        <v>4</v>
      </c>
      <c r="L18" s="273" t="s">
        <v>5</v>
      </c>
      <c r="M18" s="391"/>
    </row>
    <row r="19" spans="1:13" ht="16.5" thickBot="1">
      <c r="A19" s="388"/>
      <c r="B19" s="389"/>
      <c r="C19" s="389"/>
      <c r="D19" s="389"/>
      <c r="E19" s="389"/>
      <c r="F19" s="390"/>
      <c r="G19" s="108"/>
      <c r="H19" s="3"/>
      <c r="I19" s="3"/>
      <c r="J19" s="3"/>
      <c r="K19" s="3"/>
      <c r="L19" s="3">
        <v>2019</v>
      </c>
      <c r="M19" s="124">
        <v>2020</v>
      </c>
    </row>
    <row r="20" spans="1:15" ht="16.5" thickBot="1">
      <c r="A20" s="304" t="s">
        <v>6</v>
      </c>
      <c r="B20" s="305"/>
      <c r="C20" s="305"/>
      <c r="D20" s="305"/>
      <c r="E20" s="305"/>
      <c r="F20" s="306"/>
      <c r="G20" s="2"/>
      <c r="H20" s="3"/>
      <c r="I20" s="3"/>
      <c r="J20" s="3"/>
      <c r="K20" s="3"/>
      <c r="L20" s="120">
        <f>L23+L72+L81+L101+L136+L163+L22</f>
        <v>8947064.29</v>
      </c>
      <c r="M20" s="125">
        <f>M23+M73+M81+M101+M136+M163+M22</f>
        <v>9086125.469999999</v>
      </c>
      <c r="O20" s="41">
        <f>M20-9086125.47</f>
        <v>0</v>
      </c>
    </row>
    <row r="21" spans="1:15" ht="50.25" customHeight="1" hidden="1" thickBot="1">
      <c r="A21" s="304" t="s">
        <v>81</v>
      </c>
      <c r="B21" s="307"/>
      <c r="C21" s="307"/>
      <c r="D21" s="307"/>
      <c r="E21" s="307"/>
      <c r="F21" s="308"/>
      <c r="G21" s="17">
        <v>703</v>
      </c>
      <c r="H21" s="18" t="s">
        <v>9</v>
      </c>
      <c r="I21" s="18" t="s">
        <v>9</v>
      </c>
      <c r="J21" s="4" t="s">
        <v>160</v>
      </c>
      <c r="K21" s="18" t="s">
        <v>11</v>
      </c>
      <c r="L21" s="112"/>
      <c r="M21" s="126"/>
      <c r="O21" s="41"/>
    </row>
    <row r="22" spans="1:15" ht="16.5" thickBot="1">
      <c r="A22" s="228" t="s">
        <v>213</v>
      </c>
      <c r="B22" s="241"/>
      <c r="C22" s="241"/>
      <c r="D22" s="241"/>
      <c r="E22" s="241"/>
      <c r="F22" s="242"/>
      <c r="G22" s="17"/>
      <c r="H22" s="18"/>
      <c r="I22" s="18"/>
      <c r="J22" s="4"/>
      <c r="K22" s="18"/>
      <c r="L22" s="120">
        <v>117519.87</v>
      </c>
      <c r="M22" s="126">
        <v>241723.6</v>
      </c>
      <c r="O22" s="41">
        <f>L20-8947064.29</f>
        <v>0</v>
      </c>
    </row>
    <row r="23" spans="1:14" ht="16.5" thickBot="1">
      <c r="A23" s="233" t="s">
        <v>7</v>
      </c>
      <c r="B23" s="233"/>
      <c r="C23" s="233"/>
      <c r="D23" s="233"/>
      <c r="E23" s="233"/>
      <c r="F23" s="233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113">
        <f>L24+L31+L60+L63</f>
        <v>5339456.89</v>
      </c>
      <c r="M23" s="127">
        <f>M24+M31+M56+M63+M60</f>
        <v>5338507.41</v>
      </c>
      <c r="N23" s="41"/>
    </row>
    <row r="24" spans="1:13" ht="30" customHeight="1" thickBot="1">
      <c r="A24" s="235" t="s">
        <v>42</v>
      </c>
      <c r="B24" s="236"/>
      <c r="C24" s="236"/>
      <c r="D24" s="236"/>
      <c r="E24" s="236"/>
      <c r="F24" s="237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113">
        <f>L25</f>
        <v>716108.47</v>
      </c>
      <c r="M24" s="127">
        <f>M25</f>
        <v>716108.47</v>
      </c>
    </row>
    <row r="25" spans="1:14" ht="33" customHeight="1" thickBot="1">
      <c r="A25" s="238" t="s">
        <v>150</v>
      </c>
      <c r="B25" s="239"/>
      <c r="C25" s="239"/>
      <c r="D25" s="239"/>
      <c r="E25" s="239"/>
      <c r="F25" s="240"/>
      <c r="G25" s="20">
        <v>703</v>
      </c>
      <c r="H25" s="4" t="s">
        <v>8</v>
      </c>
      <c r="I25" s="4" t="s">
        <v>19</v>
      </c>
      <c r="J25" s="4" t="s">
        <v>149</v>
      </c>
      <c r="K25" s="4" t="s">
        <v>11</v>
      </c>
      <c r="L25" s="113">
        <f>L29+L30</f>
        <v>716108.47</v>
      </c>
      <c r="M25" s="127">
        <f>M29+M30</f>
        <v>716108.47</v>
      </c>
      <c r="N25" s="41"/>
    </row>
    <row r="26" spans="1:13" ht="28.5" customHeight="1" hidden="1" thickBot="1">
      <c r="A26" s="238" t="s">
        <v>43</v>
      </c>
      <c r="B26" s="239"/>
      <c r="C26" s="239"/>
      <c r="D26" s="239"/>
      <c r="E26" s="239"/>
      <c r="F26" s="240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113"/>
      <c r="M26" s="128">
        <f>M29</f>
        <v>550006.5</v>
      </c>
    </row>
    <row r="27" spans="1:13" ht="78" customHeight="1" thickBot="1">
      <c r="A27" s="238" t="s">
        <v>223</v>
      </c>
      <c r="B27" s="281"/>
      <c r="C27" s="281"/>
      <c r="D27" s="281"/>
      <c r="E27" s="281"/>
      <c r="F27" s="282"/>
      <c r="G27" s="20"/>
      <c r="H27" s="7" t="s">
        <v>8</v>
      </c>
      <c r="I27" s="7" t="s">
        <v>19</v>
      </c>
      <c r="J27" s="7" t="s">
        <v>149</v>
      </c>
      <c r="K27" s="7" t="s">
        <v>221</v>
      </c>
      <c r="L27" s="114">
        <f>L28</f>
        <v>716108.47</v>
      </c>
      <c r="M27" s="128">
        <f>M28</f>
        <v>716108.47</v>
      </c>
    </row>
    <row r="28" spans="1:13" ht="36.75" customHeight="1" thickBot="1">
      <c r="A28" s="238" t="s">
        <v>224</v>
      </c>
      <c r="B28" s="281"/>
      <c r="C28" s="281"/>
      <c r="D28" s="281"/>
      <c r="E28" s="281"/>
      <c r="F28" s="282"/>
      <c r="G28" s="20"/>
      <c r="H28" s="7" t="s">
        <v>8</v>
      </c>
      <c r="I28" s="7" t="s">
        <v>19</v>
      </c>
      <c r="J28" s="7" t="s">
        <v>149</v>
      </c>
      <c r="K28" s="7" t="s">
        <v>222</v>
      </c>
      <c r="L28" s="114">
        <f>L29+L30</f>
        <v>716108.47</v>
      </c>
      <c r="M28" s="128">
        <f>M29+M30</f>
        <v>716108.47</v>
      </c>
    </row>
    <row r="29" spans="1:13" ht="18" customHeight="1" thickBot="1">
      <c r="A29" s="238" t="s">
        <v>151</v>
      </c>
      <c r="B29" s="239"/>
      <c r="C29" s="239"/>
      <c r="D29" s="239"/>
      <c r="E29" s="239"/>
      <c r="F29" s="240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114">
        <v>550006.5</v>
      </c>
      <c r="M29" s="128">
        <v>550006.5</v>
      </c>
    </row>
    <row r="30" spans="1:13" ht="46.5" customHeight="1" thickBot="1">
      <c r="A30" s="238" t="s">
        <v>152</v>
      </c>
      <c r="B30" s="281"/>
      <c r="C30" s="281"/>
      <c r="D30" s="281"/>
      <c r="E30" s="281"/>
      <c r="F30" s="282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114">
        <v>166101.97</v>
      </c>
      <c r="M30" s="128">
        <v>166101.97</v>
      </c>
    </row>
    <row r="31" spans="1:13" ht="48" customHeight="1">
      <c r="A31" s="243" t="s">
        <v>12</v>
      </c>
      <c r="B31" s="243"/>
      <c r="C31" s="243"/>
      <c r="D31" s="243"/>
      <c r="E31" s="243"/>
      <c r="F31" s="243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113">
        <f>L32</f>
        <v>4623348.42</v>
      </c>
      <c r="M31" s="122">
        <f>M32</f>
        <v>4622398.94</v>
      </c>
    </row>
    <row r="32" spans="1:13" ht="35.25" customHeight="1" thickBot="1">
      <c r="A32" s="244" t="s">
        <v>150</v>
      </c>
      <c r="B32" s="244"/>
      <c r="C32" s="244"/>
      <c r="D32" s="244"/>
      <c r="E32" s="244"/>
      <c r="F32" s="244"/>
      <c r="G32" s="8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114">
        <f>L37+L38+L41+L51+L52+L55</f>
        <v>4623348.42</v>
      </c>
      <c r="M32" s="123">
        <f>M37+M38+M41+M51+M52+M55</f>
        <v>4622398.94</v>
      </c>
    </row>
    <row r="33" spans="1:13" ht="19.5" customHeight="1" hidden="1" thickBot="1">
      <c r="A33" s="244" t="s">
        <v>15</v>
      </c>
      <c r="B33" s="244"/>
      <c r="C33" s="244"/>
      <c r="D33" s="244"/>
      <c r="E33" s="244"/>
      <c r="F33" s="244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114"/>
      <c r="M33" s="128"/>
    </row>
    <row r="34" spans="1:13" ht="34.5" customHeight="1" hidden="1">
      <c r="A34" s="244" t="s">
        <v>71</v>
      </c>
      <c r="B34" s="244"/>
      <c r="C34" s="244"/>
      <c r="D34" s="244"/>
      <c r="E34" s="244"/>
      <c r="F34" s="244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114"/>
      <c r="M34" s="128"/>
    </row>
    <row r="35" spans="1:13" ht="94.5" customHeight="1" thickBot="1">
      <c r="A35" s="238" t="s">
        <v>223</v>
      </c>
      <c r="B35" s="281"/>
      <c r="C35" s="281"/>
      <c r="D35" s="281"/>
      <c r="E35" s="281"/>
      <c r="F35" s="282"/>
      <c r="G35" s="8"/>
      <c r="H35" s="7" t="s">
        <v>8</v>
      </c>
      <c r="I35" s="7" t="s">
        <v>13</v>
      </c>
      <c r="J35" s="7" t="s">
        <v>154</v>
      </c>
      <c r="K35" s="7" t="s">
        <v>221</v>
      </c>
      <c r="L35" s="114">
        <f>L36</f>
        <v>4376997.46</v>
      </c>
      <c r="M35" s="128">
        <f>M36</f>
        <v>4376997.46</v>
      </c>
    </row>
    <row r="36" spans="1:13" ht="35.25" customHeight="1" thickBot="1">
      <c r="A36" s="238" t="s">
        <v>224</v>
      </c>
      <c r="B36" s="281"/>
      <c r="C36" s="281"/>
      <c r="D36" s="281"/>
      <c r="E36" s="281"/>
      <c r="F36" s="282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114">
        <f>L37+L38</f>
        <v>4376997.46</v>
      </c>
      <c r="M36" s="128">
        <f>M37+M38</f>
        <v>4376997.46</v>
      </c>
    </row>
    <row r="37" spans="1:13" ht="16.5" thickBot="1">
      <c r="A37" s="238" t="s">
        <v>151</v>
      </c>
      <c r="B37" s="239"/>
      <c r="C37" s="239"/>
      <c r="D37" s="239"/>
      <c r="E37" s="239"/>
      <c r="F37" s="240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114">
        <v>3361749.2</v>
      </c>
      <c r="M37" s="128">
        <v>3361749.2</v>
      </c>
    </row>
    <row r="38" spans="1:13" ht="32.25" customHeight="1" thickBot="1">
      <c r="A38" s="238" t="s">
        <v>152</v>
      </c>
      <c r="B38" s="281"/>
      <c r="C38" s="281"/>
      <c r="D38" s="281"/>
      <c r="E38" s="281"/>
      <c r="F38" s="282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114">
        <v>1015248.26</v>
      </c>
      <c r="M38" s="128">
        <v>1015248.26</v>
      </c>
    </row>
    <row r="39" spans="1:13" ht="32.25" customHeight="1" thickBot="1">
      <c r="A39" s="238" t="s">
        <v>230</v>
      </c>
      <c r="B39" s="281"/>
      <c r="C39" s="281"/>
      <c r="D39" s="281"/>
      <c r="E39" s="281"/>
      <c r="F39" s="282"/>
      <c r="G39" s="8"/>
      <c r="H39" s="7" t="s">
        <v>8</v>
      </c>
      <c r="I39" s="7" t="s">
        <v>13</v>
      </c>
      <c r="J39" s="7" t="s">
        <v>154</v>
      </c>
      <c r="K39" s="7" t="s">
        <v>225</v>
      </c>
      <c r="L39" s="114">
        <f>L40</f>
        <v>245350.96</v>
      </c>
      <c r="M39" s="128">
        <f>M40</f>
        <v>244401.48</v>
      </c>
    </row>
    <row r="40" spans="1:13" ht="32.25" customHeight="1" thickBot="1">
      <c r="A40" s="238" t="s">
        <v>231</v>
      </c>
      <c r="B40" s="281"/>
      <c r="C40" s="281"/>
      <c r="D40" s="281"/>
      <c r="E40" s="281"/>
      <c r="F40" s="282"/>
      <c r="G40" s="8"/>
      <c r="H40" s="7" t="s">
        <v>8</v>
      </c>
      <c r="I40" s="7" t="s">
        <v>13</v>
      </c>
      <c r="J40" s="7" t="s">
        <v>154</v>
      </c>
      <c r="K40" s="7" t="s">
        <v>226</v>
      </c>
      <c r="L40" s="114">
        <f>L41</f>
        <v>245350.96</v>
      </c>
      <c r="M40" s="128">
        <f>M41</f>
        <v>244401.48</v>
      </c>
    </row>
    <row r="41" spans="1:13" ht="48" customHeight="1" thickBot="1">
      <c r="A41" s="245" t="s">
        <v>110</v>
      </c>
      <c r="B41" s="231"/>
      <c r="C41" s="231"/>
      <c r="D41" s="231"/>
      <c r="E41" s="231"/>
      <c r="F41" s="232"/>
      <c r="G41" s="8">
        <v>703</v>
      </c>
      <c r="H41" s="7" t="s">
        <v>8</v>
      </c>
      <c r="I41" s="7" t="s">
        <v>13</v>
      </c>
      <c r="J41" s="7" t="s">
        <v>154</v>
      </c>
      <c r="K41" s="7" t="s">
        <v>65</v>
      </c>
      <c r="L41" s="114">
        <v>245350.96</v>
      </c>
      <c r="M41" s="128">
        <v>244401.48</v>
      </c>
    </row>
    <row r="42" spans="1:13" ht="19.5" customHeight="1" hidden="1">
      <c r="A42" s="246" t="s">
        <v>90</v>
      </c>
      <c r="B42" s="247"/>
      <c r="C42" s="247"/>
      <c r="D42" s="247"/>
      <c r="E42" s="247"/>
      <c r="F42" s="248"/>
      <c r="G42" s="8">
        <v>703</v>
      </c>
      <c r="H42" s="7" t="s">
        <v>8</v>
      </c>
      <c r="I42" s="7" t="s">
        <v>13</v>
      </c>
      <c r="J42" s="7" t="s">
        <v>154</v>
      </c>
      <c r="K42" s="7" t="s">
        <v>66</v>
      </c>
      <c r="L42" s="114"/>
      <c r="M42" s="128">
        <v>0</v>
      </c>
    </row>
    <row r="43" spans="1:13" ht="17.25" customHeight="1" hidden="1">
      <c r="A43" s="246" t="s">
        <v>91</v>
      </c>
      <c r="B43" s="247"/>
      <c r="C43" s="247"/>
      <c r="D43" s="247"/>
      <c r="E43" s="247"/>
      <c r="F43" s="248"/>
      <c r="G43" s="8">
        <v>703</v>
      </c>
      <c r="H43" s="7" t="s">
        <v>8</v>
      </c>
      <c r="I43" s="7" t="s">
        <v>13</v>
      </c>
      <c r="J43" s="7" t="s">
        <v>154</v>
      </c>
      <c r="K43" s="7" t="s">
        <v>67</v>
      </c>
      <c r="L43" s="114"/>
      <c r="M43" s="128">
        <v>0</v>
      </c>
    </row>
    <row r="44" spans="1:13" ht="19.5" customHeight="1" hidden="1">
      <c r="A44" s="244" t="s">
        <v>16</v>
      </c>
      <c r="B44" s="244"/>
      <c r="C44" s="244"/>
      <c r="D44" s="244"/>
      <c r="E44" s="244"/>
      <c r="F44" s="244"/>
      <c r="G44" s="6"/>
      <c r="H44" s="7" t="s">
        <v>8</v>
      </c>
      <c r="I44" s="7" t="s">
        <v>13</v>
      </c>
      <c r="J44" s="7" t="s">
        <v>154</v>
      </c>
      <c r="K44" s="7" t="s">
        <v>9</v>
      </c>
      <c r="L44" s="114"/>
      <c r="M44" s="128">
        <v>3335.5</v>
      </c>
    </row>
    <row r="45" spans="1:13" ht="16.5" customHeight="1" hidden="1">
      <c r="A45" s="235" t="s">
        <v>53</v>
      </c>
      <c r="B45" s="236"/>
      <c r="C45" s="236"/>
      <c r="D45" s="236"/>
      <c r="E45" s="236"/>
      <c r="F45" s="237"/>
      <c r="G45" s="8">
        <v>703</v>
      </c>
      <c r="H45" s="4" t="s">
        <v>8</v>
      </c>
      <c r="I45" s="4" t="s">
        <v>58</v>
      </c>
      <c r="J45" s="7" t="s">
        <v>154</v>
      </c>
      <c r="K45" s="4" t="s">
        <v>11</v>
      </c>
      <c r="L45" s="113"/>
      <c r="M45" s="127">
        <f>M47</f>
        <v>0</v>
      </c>
    </row>
    <row r="46" spans="1:13" s="22" customFormat="1" ht="16.5" customHeight="1" hidden="1">
      <c r="A46" s="238" t="s">
        <v>53</v>
      </c>
      <c r="B46" s="239"/>
      <c r="C46" s="239"/>
      <c r="D46" s="239"/>
      <c r="E46" s="239"/>
      <c r="F46" s="240"/>
      <c r="G46" s="8">
        <v>703</v>
      </c>
      <c r="H46" s="7" t="s">
        <v>8</v>
      </c>
      <c r="I46" s="7" t="s">
        <v>58</v>
      </c>
      <c r="J46" s="7" t="s">
        <v>154</v>
      </c>
      <c r="K46" s="7" t="s">
        <v>11</v>
      </c>
      <c r="L46" s="114"/>
      <c r="M46" s="128">
        <f>M47</f>
        <v>0</v>
      </c>
    </row>
    <row r="47" spans="1:13" ht="16.5" hidden="1" thickBot="1">
      <c r="A47" s="238" t="s">
        <v>54</v>
      </c>
      <c r="B47" s="239"/>
      <c r="C47" s="239"/>
      <c r="D47" s="239"/>
      <c r="E47" s="239"/>
      <c r="F47" s="240"/>
      <c r="G47" s="8">
        <v>703</v>
      </c>
      <c r="H47" s="7" t="s">
        <v>8</v>
      </c>
      <c r="I47" s="7" t="s">
        <v>58</v>
      </c>
      <c r="J47" s="7" t="s">
        <v>154</v>
      </c>
      <c r="K47" s="7" t="s">
        <v>11</v>
      </c>
      <c r="L47" s="114"/>
      <c r="M47" s="128">
        <f>M48</f>
        <v>0</v>
      </c>
    </row>
    <row r="48" spans="1:13" ht="16.5" hidden="1" thickBot="1">
      <c r="A48" s="246" t="s">
        <v>83</v>
      </c>
      <c r="B48" s="247"/>
      <c r="C48" s="247"/>
      <c r="D48" s="247"/>
      <c r="E48" s="247"/>
      <c r="F48" s="248"/>
      <c r="G48" s="8">
        <v>703</v>
      </c>
      <c r="H48" s="7" t="s">
        <v>8</v>
      </c>
      <c r="I48" s="7" t="s">
        <v>58</v>
      </c>
      <c r="J48" s="7" t="s">
        <v>154</v>
      </c>
      <c r="K48" s="7" t="s">
        <v>68</v>
      </c>
      <c r="L48" s="114"/>
      <c r="M48" s="128">
        <v>0</v>
      </c>
    </row>
    <row r="49" spans="1:13" ht="16.5" hidden="1" thickBot="1">
      <c r="A49" s="246" t="s">
        <v>53</v>
      </c>
      <c r="B49" s="301"/>
      <c r="C49" s="301"/>
      <c r="D49" s="301"/>
      <c r="E49" s="301"/>
      <c r="F49" s="302"/>
      <c r="G49" s="10"/>
      <c r="H49" s="7" t="s">
        <v>8</v>
      </c>
      <c r="I49" s="7" t="s">
        <v>58</v>
      </c>
      <c r="J49" s="7" t="s">
        <v>154</v>
      </c>
      <c r="K49" s="7"/>
      <c r="L49" s="114"/>
      <c r="M49" s="128"/>
    </row>
    <row r="50" spans="1:13" ht="16.5" hidden="1" thickBot="1">
      <c r="A50" s="246" t="s">
        <v>54</v>
      </c>
      <c r="B50" s="301"/>
      <c r="C50" s="301"/>
      <c r="D50" s="301"/>
      <c r="E50" s="301"/>
      <c r="F50" s="302"/>
      <c r="G50" s="10"/>
      <c r="H50" s="7" t="s">
        <v>8</v>
      </c>
      <c r="I50" s="7" t="s">
        <v>58</v>
      </c>
      <c r="J50" s="7" t="s">
        <v>154</v>
      </c>
      <c r="K50" s="7"/>
      <c r="L50" s="114"/>
      <c r="M50" s="128"/>
    </row>
    <row r="51" spans="1:13" ht="16.5" hidden="1" thickBot="1">
      <c r="A51" s="246" t="s">
        <v>90</v>
      </c>
      <c r="B51" s="283"/>
      <c r="C51" s="283"/>
      <c r="D51" s="283"/>
      <c r="E51" s="283"/>
      <c r="F51" s="284"/>
      <c r="G51" s="8">
        <v>703</v>
      </c>
      <c r="H51" s="7" t="s">
        <v>8</v>
      </c>
      <c r="I51" s="7" t="s">
        <v>13</v>
      </c>
      <c r="J51" s="7" t="s">
        <v>154</v>
      </c>
      <c r="K51" s="7" t="s">
        <v>66</v>
      </c>
      <c r="L51" s="114">
        <v>0</v>
      </c>
      <c r="M51" s="128">
        <v>0</v>
      </c>
    </row>
    <row r="52" spans="1:13" ht="16.5" hidden="1" thickBot="1">
      <c r="A52" s="246" t="s">
        <v>188</v>
      </c>
      <c r="B52" s="283"/>
      <c r="C52" s="283"/>
      <c r="D52" s="283"/>
      <c r="E52" s="283"/>
      <c r="F52" s="284"/>
      <c r="G52" s="8">
        <v>703</v>
      </c>
      <c r="H52" s="7" t="s">
        <v>8</v>
      </c>
      <c r="I52" s="7" t="s">
        <v>13</v>
      </c>
      <c r="J52" s="7" t="s">
        <v>154</v>
      </c>
      <c r="K52" s="7" t="s">
        <v>67</v>
      </c>
      <c r="L52" s="114">
        <v>0</v>
      </c>
      <c r="M52" s="128">
        <v>0</v>
      </c>
    </row>
    <row r="53" spans="1:13" ht="16.5" thickBot="1">
      <c r="A53" s="246" t="s">
        <v>233</v>
      </c>
      <c r="B53" s="283"/>
      <c r="C53" s="283"/>
      <c r="D53" s="283"/>
      <c r="E53" s="283"/>
      <c r="F53" s="284"/>
      <c r="G53" s="8"/>
      <c r="H53" s="7" t="s">
        <v>8</v>
      </c>
      <c r="I53" s="7" t="s">
        <v>13</v>
      </c>
      <c r="J53" s="7" t="s">
        <v>154</v>
      </c>
      <c r="K53" s="7" t="s">
        <v>227</v>
      </c>
      <c r="L53" s="114">
        <f>L54</f>
        <v>1000</v>
      </c>
      <c r="M53" s="128">
        <f>M54</f>
        <v>1000</v>
      </c>
    </row>
    <row r="54" spans="1:13" ht="16.5" thickBot="1">
      <c r="A54" s="246" t="s">
        <v>234</v>
      </c>
      <c r="B54" s="283"/>
      <c r="C54" s="283"/>
      <c r="D54" s="283"/>
      <c r="E54" s="283"/>
      <c r="F54" s="284"/>
      <c r="G54" s="8"/>
      <c r="H54" s="7" t="s">
        <v>8</v>
      </c>
      <c r="I54" s="7" t="s">
        <v>13</v>
      </c>
      <c r="J54" s="7" t="s">
        <v>154</v>
      </c>
      <c r="K54" s="7" t="s">
        <v>228</v>
      </c>
      <c r="L54" s="114">
        <v>1000</v>
      </c>
      <c r="M54" s="128">
        <f>M55</f>
        <v>1000</v>
      </c>
    </row>
    <row r="55" spans="1:13" ht="16.5" thickBot="1">
      <c r="A55" s="246" t="s">
        <v>147</v>
      </c>
      <c r="B55" s="283"/>
      <c r="C55" s="283"/>
      <c r="D55" s="283"/>
      <c r="E55" s="283"/>
      <c r="F55" s="284"/>
      <c r="G55" s="8">
        <v>703</v>
      </c>
      <c r="H55" s="7" t="s">
        <v>8</v>
      </c>
      <c r="I55" s="7" t="s">
        <v>13</v>
      </c>
      <c r="J55" s="7" t="s">
        <v>154</v>
      </c>
      <c r="K55" s="7" t="s">
        <v>135</v>
      </c>
      <c r="L55" s="114">
        <v>1000</v>
      </c>
      <c r="M55" s="128">
        <v>1000</v>
      </c>
    </row>
    <row r="56" spans="1:13" s="23" customFormat="1" ht="16.5" hidden="1" thickBot="1">
      <c r="A56" s="253" t="s">
        <v>173</v>
      </c>
      <c r="B56" s="297"/>
      <c r="C56" s="297"/>
      <c r="D56" s="297"/>
      <c r="E56" s="297"/>
      <c r="F56" s="298"/>
      <c r="G56" s="19">
        <v>703</v>
      </c>
      <c r="H56" s="4" t="s">
        <v>8</v>
      </c>
      <c r="I56" s="4" t="s">
        <v>56</v>
      </c>
      <c r="J56" s="4" t="s">
        <v>160</v>
      </c>
      <c r="K56" s="4" t="s">
        <v>11</v>
      </c>
      <c r="L56" s="113"/>
      <c r="M56" s="127">
        <f>M57</f>
        <v>0</v>
      </c>
    </row>
    <row r="57" spans="1:13" ht="30" customHeight="1" hidden="1" thickBot="1">
      <c r="A57" s="246" t="s">
        <v>209</v>
      </c>
      <c r="B57" s="299"/>
      <c r="C57" s="299"/>
      <c r="D57" s="299"/>
      <c r="E57" s="299"/>
      <c r="F57" s="300"/>
      <c r="G57" s="20">
        <v>703</v>
      </c>
      <c r="H57" s="7" t="s">
        <v>8</v>
      </c>
      <c r="I57" s="7" t="s">
        <v>56</v>
      </c>
      <c r="J57" s="7" t="s">
        <v>207</v>
      </c>
      <c r="K57" s="7" t="s">
        <v>11</v>
      </c>
      <c r="L57" s="114"/>
      <c r="M57" s="128">
        <v>0</v>
      </c>
    </row>
    <row r="58" spans="1:13" ht="33.75" customHeight="1" hidden="1" thickBot="1">
      <c r="A58" s="246" t="s">
        <v>210</v>
      </c>
      <c r="B58" s="299"/>
      <c r="C58" s="299"/>
      <c r="D58" s="299"/>
      <c r="E58" s="299"/>
      <c r="F58" s="300"/>
      <c r="G58" s="20"/>
      <c r="H58" s="7"/>
      <c r="I58" s="7"/>
      <c r="J58" s="7" t="s">
        <v>206</v>
      </c>
      <c r="K58" s="7" t="s">
        <v>11</v>
      </c>
      <c r="L58" s="114"/>
      <c r="M58" s="128">
        <v>0</v>
      </c>
    </row>
    <row r="59" spans="1:13" ht="16.5" customHeight="1" hidden="1" thickBot="1">
      <c r="A59" s="246" t="s">
        <v>211</v>
      </c>
      <c r="B59" s="299"/>
      <c r="C59" s="299"/>
      <c r="D59" s="299"/>
      <c r="E59" s="299"/>
      <c r="F59" s="300"/>
      <c r="G59" s="20">
        <v>703</v>
      </c>
      <c r="H59" s="7" t="s">
        <v>8</v>
      </c>
      <c r="I59" s="7" t="s">
        <v>56</v>
      </c>
      <c r="J59" s="7" t="s">
        <v>206</v>
      </c>
      <c r="K59" s="7" t="s">
        <v>208</v>
      </c>
      <c r="L59" s="114"/>
      <c r="M59" s="128">
        <v>0</v>
      </c>
    </row>
    <row r="60" spans="1:13" s="23" customFormat="1" ht="16.5" hidden="1" thickBot="1">
      <c r="A60" s="253" t="s">
        <v>53</v>
      </c>
      <c r="B60" s="297"/>
      <c r="C60" s="297"/>
      <c r="D60" s="297"/>
      <c r="E60" s="297"/>
      <c r="F60" s="298"/>
      <c r="G60" s="19"/>
      <c r="H60" s="4" t="s">
        <v>8</v>
      </c>
      <c r="I60" s="4" t="s">
        <v>58</v>
      </c>
      <c r="J60" s="4" t="s">
        <v>160</v>
      </c>
      <c r="K60" s="4" t="s">
        <v>11</v>
      </c>
      <c r="L60" s="113">
        <v>0</v>
      </c>
      <c r="M60" s="127">
        <f>M61</f>
        <v>0</v>
      </c>
    </row>
    <row r="61" spans="1:13" ht="16.5" hidden="1" thickBot="1">
      <c r="A61" s="246" t="s">
        <v>197</v>
      </c>
      <c r="B61" s="283"/>
      <c r="C61" s="283"/>
      <c r="D61" s="283"/>
      <c r="E61" s="283"/>
      <c r="F61" s="284"/>
      <c r="G61" s="20"/>
      <c r="H61" s="7" t="s">
        <v>8</v>
      </c>
      <c r="I61" s="7" t="s">
        <v>58</v>
      </c>
      <c r="J61" s="7" t="s">
        <v>196</v>
      </c>
      <c r="K61" s="7" t="s">
        <v>11</v>
      </c>
      <c r="L61" s="114">
        <v>0</v>
      </c>
      <c r="M61" s="128">
        <f>M62</f>
        <v>0</v>
      </c>
    </row>
    <row r="62" spans="1:13" ht="16.5" hidden="1" thickBot="1">
      <c r="A62" s="246" t="s">
        <v>83</v>
      </c>
      <c r="B62" s="283"/>
      <c r="C62" s="283"/>
      <c r="D62" s="283"/>
      <c r="E62" s="283"/>
      <c r="F62" s="284"/>
      <c r="G62" s="20"/>
      <c r="H62" s="7" t="s">
        <v>8</v>
      </c>
      <c r="I62" s="7" t="s">
        <v>58</v>
      </c>
      <c r="J62" s="7" t="s">
        <v>196</v>
      </c>
      <c r="K62" s="7" t="s">
        <v>68</v>
      </c>
      <c r="L62" s="114"/>
      <c r="M62" s="128"/>
    </row>
    <row r="63" spans="1:13" ht="16.5" hidden="1" thickBot="1">
      <c r="A63" s="253" t="s">
        <v>118</v>
      </c>
      <c r="B63" s="297"/>
      <c r="C63" s="297"/>
      <c r="D63" s="297"/>
      <c r="E63" s="297"/>
      <c r="F63" s="298"/>
      <c r="G63" s="24">
        <v>703</v>
      </c>
      <c r="H63" s="4" t="s">
        <v>8</v>
      </c>
      <c r="I63" s="4" t="s">
        <v>119</v>
      </c>
      <c r="J63" s="4" t="s">
        <v>160</v>
      </c>
      <c r="K63" s="4" t="s">
        <v>11</v>
      </c>
      <c r="L63" s="113">
        <f>L69</f>
        <v>0</v>
      </c>
      <c r="M63" s="127">
        <f>M64+M66+M69</f>
        <v>0</v>
      </c>
    </row>
    <row r="64" spans="1:13" ht="16.5" hidden="1" thickBot="1">
      <c r="A64" s="246" t="s">
        <v>156</v>
      </c>
      <c r="B64" s="247"/>
      <c r="C64" s="247"/>
      <c r="D64" s="247"/>
      <c r="E64" s="247"/>
      <c r="F64" s="248"/>
      <c r="G64" s="25">
        <v>703</v>
      </c>
      <c r="H64" s="7" t="s">
        <v>8</v>
      </c>
      <c r="I64" s="7" t="s">
        <v>119</v>
      </c>
      <c r="J64" s="30" t="s">
        <v>155</v>
      </c>
      <c r="K64" s="7" t="s">
        <v>11</v>
      </c>
      <c r="L64" s="114"/>
      <c r="M64" s="127">
        <f>M65</f>
        <v>0</v>
      </c>
    </row>
    <row r="65" spans="1:13" ht="33" customHeight="1" hidden="1" thickBot="1">
      <c r="A65" s="245" t="s">
        <v>110</v>
      </c>
      <c r="B65" s="231"/>
      <c r="C65" s="231"/>
      <c r="D65" s="231"/>
      <c r="E65" s="231"/>
      <c r="F65" s="232"/>
      <c r="G65" s="25">
        <v>703</v>
      </c>
      <c r="H65" s="7" t="s">
        <v>8</v>
      </c>
      <c r="I65" s="7" t="s">
        <v>119</v>
      </c>
      <c r="J65" s="30" t="s">
        <v>155</v>
      </c>
      <c r="K65" s="7" t="s">
        <v>65</v>
      </c>
      <c r="L65" s="114"/>
      <c r="M65" s="128">
        <v>0</v>
      </c>
    </row>
    <row r="66" spans="1:13" ht="31.5" customHeight="1" hidden="1" thickBot="1">
      <c r="A66" s="246" t="s">
        <v>120</v>
      </c>
      <c r="B66" s="283"/>
      <c r="C66" s="283"/>
      <c r="D66" s="283"/>
      <c r="E66" s="283"/>
      <c r="F66" s="284"/>
      <c r="G66" s="25">
        <v>703</v>
      </c>
      <c r="H66" s="7" t="s">
        <v>8</v>
      </c>
      <c r="I66" s="7" t="s">
        <v>119</v>
      </c>
      <c r="J66" s="30" t="s">
        <v>121</v>
      </c>
      <c r="K66" s="7" t="s">
        <v>11</v>
      </c>
      <c r="L66" s="114"/>
      <c r="M66" s="127">
        <v>0</v>
      </c>
    </row>
    <row r="67" spans="1:13" ht="18" customHeight="1" hidden="1" thickBot="1">
      <c r="A67" s="246" t="s">
        <v>91</v>
      </c>
      <c r="B67" s="247"/>
      <c r="C67" s="247"/>
      <c r="D67" s="247"/>
      <c r="E67" s="247"/>
      <c r="F67" s="248"/>
      <c r="G67" s="25">
        <v>703</v>
      </c>
      <c r="H67" s="7" t="s">
        <v>8</v>
      </c>
      <c r="I67" s="7" t="s">
        <v>119</v>
      </c>
      <c r="J67" s="30" t="s">
        <v>126</v>
      </c>
      <c r="K67" s="7" t="s">
        <v>67</v>
      </c>
      <c r="L67" s="114"/>
      <c r="M67" s="128">
        <v>0</v>
      </c>
    </row>
    <row r="68" spans="1:13" ht="28.5" customHeight="1" hidden="1" thickBot="1">
      <c r="A68" s="245" t="s">
        <v>110</v>
      </c>
      <c r="B68" s="231"/>
      <c r="C68" s="231"/>
      <c r="D68" s="231"/>
      <c r="E68" s="231"/>
      <c r="F68" s="232"/>
      <c r="G68" s="25">
        <v>703</v>
      </c>
      <c r="H68" s="7" t="s">
        <v>8</v>
      </c>
      <c r="I68" s="7" t="s">
        <v>119</v>
      </c>
      <c r="J68" s="30" t="s">
        <v>121</v>
      </c>
      <c r="K68" s="7" t="s">
        <v>65</v>
      </c>
      <c r="L68" s="114"/>
      <c r="M68" s="128">
        <v>0</v>
      </c>
    </row>
    <row r="69" spans="1:13" ht="16.5" hidden="1" thickBot="1">
      <c r="A69" s="245" t="s">
        <v>157</v>
      </c>
      <c r="B69" s="281"/>
      <c r="C69" s="281"/>
      <c r="D69" s="281"/>
      <c r="E69" s="281"/>
      <c r="F69" s="282"/>
      <c r="G69" s="25">
        <v>703</v>
      </c>
      <c r="H69" s="7" t="s">
        <v>8</v>
      </c>
      <c r="I69" s="7" t="s">
        <v>119</v>
      </c>
      <c r="J69" s="30">
        <v>7710092794</v>
      </c>
      <c r="K69" s="7" t="s">
        <v>11</v>
      </c>
      <c r="L69" s="114">
        <v>0</v>
      </c>
      <c r="M69" s="127">
        <f>M70</f>
        <v>0</v>
      </c>
    </row>
    <row r="70" spans="1:13" ht="16.5" hidden="1" thickBot="1">
      <c r="A70" s="246" t="s">
        <v>147</v>
      </c>
      <c r="B70" s="283"/>
      <c r="C70" s="283"/>
      <c r="D70" s="283"/>
      <c r="E70" s="283"/>
      <c r="F70" s="284"/>
      <c r="G70" s="25">
        <v>703</v>
      </c>
      <c r="H70" s="7" t="s">
        <v>8</v>
      </c>
      <c r="I70" s="7" t="s">
        <v>119</v>
      </c>
      <c r="J70" s="30">
        <v>7710092794</v>
      </c>
      <c r="K70" s="7" t="s">
        <v>135</v>
      </c>
      <c r="L70" s="114">
        <v>0</v>
      </c>
      <c r="M70" s="128">
        <v>0</v>
      </c>
    </row>
    <row r="71" spans="1:13" ht="19.5" customHeight="1" hidden="1" thickBot="1">
      <c r="A71" s="253" t="s">
        <v>18</v>
      </c>
      <c r="B71" s="256"/>
      <c r="C71" s="256"/>
      <c r="D71" s="256"/>
      <c r="E71" s="256"/>
      <c r="F71" s="257"/>
      <c r="G71" s="8">
        <v>703</v>
      </c>
      <c r="H71" s="4" t="s">
        <v>19</v>
      </c>
      <c r="I71" s="4" t="s">
        <v>9</v>
      </c>
      <c r="J71" s="28" t="s">
        <v>10</v>
      </c>
      <c r="K71" s="4" t="s">
        <v>11</v>
      </c>
      <c r="L71" s="113"/>
      <c r="M71" s="127"/>
    </row>
    <row r="72" spans="1:13" ht="19.5" customHeight="1" thickBot="1">
      <c r="A72" s="253" t="s">
        <v>18</v>
      </c>
      <c r="B72" s="283"/>
      <c r="C72" s="283"/>
      <c r="D72" s="283"/>
      <c r="E72" s="283"/>
      <c r="F72" s="284"/>
      <c r="G72" s="8"/>
      <c r="H72" s="4" t="s">
        <v>19</v>
      </c>
      <c r="I72" s="4" t="s">
        <v>9</v>
      </c>
      <c r="J72" s="4" t="s">
        <v>160</v>
      </c>
      <c r="K72" s="4" t="s">
        <v>11</v>
      </c>
      <c r="L72" s="113">
        <f>L73</f>
        <v>151368.36000000002</v>
      </c>
      <c r="M72" s="127">
        <f>M73</f>
        <v>156752.21000000002</v>
      </c>
    </row>
    <row r="73" spans="1:13" ht="19.5" customHeight="1" thickBot="1">
      <c r="A73" s="253" t="s">
        <v>20</v>
      </c>
      <c r="B73" s="256"/>
      <c r="C73" s="256"/>
      <c r="D73" s="256"/>
      <c r="E73" s="256"/>
      <c r="F73" s="257"/>
      <c r="G73" s="5">
        <v>703</v>
      </c>
      <c r="H73" s="4" t="s">
        <v>19</v>
      </c>
      <c r="I73" s="4" t="s">
        <v>21</v>
      </c>
      <c r="J73" s="4" t="s">
        <v>160</v>
      </c>
      <c r="K73" s="4" t="s">
        <v>11</v>
      </c>
      <c r="L73" s="113">
        <f>L74</f>
        <v>151368.36000000002</v>
      </c>
      <c r="M73" s="127">
        <f>M74</f>
        <v>156752.21000000002</v>
      </c>
    </row>
    <row r="74" spans="1:13" ht="34.5" customHeight="1" thickBot="1">
      <c r="A74" s="246" t="s">
        <v>158</v>
      </c>
      <c r="B74" s="247"/>
      <c r="C74" s="247"/>
      <c r="D74" s="247"/>
      <c r="E74" s="247"/>
      <c r="F74" s="248"/>
      <c r="G74" s="8">
        <v>703</v>
      </c>
      <c r="H74" s="7" t="s">
        <v>19</v>
      </c>
      <c r="I74" s="7" t="s">
        <v>21</v>
      </c>
      <c r="J74" s="29">
        <v>9990051180</v>
      </c>
      <c r="K74" s="7" t="s">
        <v>11</v>
      </c>
      <c r="L74" s="114">
        <f>L75+L77+L80</f>
        <v>151368.36000000002</v>
      </c>
      <c r="M74" s="128">
        <f>M75+M80+M77</f>
        <v>156752.21000000002</v>
      </c>
    </row>
    <row r="75" spans="1:13" ht="16.5" thickBot="1">
      <c r="A75" s="246" t="s">
        <v>159</v>
      </c>
      <c r="B75" s="247"/>
      <c r="C75" s="247"/>
      <c r="D75" s="247"/>
      <c r="E75" s="247"/>
      <c r="F75" s="248"/>
      <c r="G75" s="8">
        <v>703</v>
      </c>
      <c r="H75" s="7" t="s">
        <v>19</v>
      </c>
      <c r="I75" s="7" t="s">
        <v>21</v>
      </c>
      <c r="J75" s="29">
        <v>9990051180</v>
      </c>
      <c r="K75" s="7" t="s">
        <v>63</v>
      </c>
      <c r="L75" s="114">
        <v>113868</v>
      </c>
      <c r="M75" s="128">
        <v>113868</v>
      </c>
    </row>
    <row r="76" spans="1:13" ht="19.5" customHeight="1" hidden="1">
      <c r="A76" s="246" t="s">
        <v>16</v>
      </c>
      <c r="B76" s="247"/>
      <c r="C76" s="247"/>
      <c r="D76" s="247"/>
      <c r="E76" s="247"/>
      <c r="F76" s="248"/>
      <c r="G76" s="8">
        <v>703</v>
      </c>
      <c r="H76" s="7" t="s">
        <v>19</v>
      </c>
      <c r="I76" s="7" t="s">
        <v>21</v>
      </c>
      <c r="J76" s="29">
        <v>9990051180</v>
      </c>
      <c r="K76" s="7"/>
      <c r="L76" s="114"/>
      <c r="M76" s="128">
        <v>0</v>
      </c>
    </row>
    <row r="77" spans="1:13" ht="31.5" customHeight="1" thickBot="1">
      <c r="A77" s="238" t="s">
        <v>152</v>
      </c>
      <c r="B77" s="281"/>
      <c r="C77" s="281"/>
      <c r="D77" s="281"/>
      <c r="E77" s="281"/>
      <c r="F77" s="282"/>
      <c r="G77" s="8">
        <v>703</v>
      </c>
      <c r="H77" s="7" t="s">
        <v>19</v>
      </c>
      <c r="I77" s="7" t="s">
        <v>21</v>
      </c>
      <c r="J77" s="29">
        <v>9990051180</v>
      </c>
      <c r="K77" s="7" t="s">
        <v>153</v>
      </c>
      <c r="L77" s="114">
        <v>34388.14</v>
      </c>
      <c r="M77" s="128">
        <v>34388.14</v>
      </c>
    </row>
    <row r="78" spans="1:13" ht="31.5" customHeight="1" thickBot="1">
      <c r="A78" s="238" t="s">
        <v>230</v>
      </c>
      <c r="B78" s="281"/>
      <c r="C78" s="281"/>
      <c r="D78" s="281"/>
      <c r="E78" s="281"/>
      <c r="F78" s="282"/>
      <c r="G78" s="8"/>
      <c r="H78" s="7" t="s">
        <v>19</v>
      </c>
      <c r="I78" s="7" t="s">
        <v>21</v>
      </c>
      <c r="J78" s="29">
        <v>9990051180</v>
      </c>
      <c r="K78" s="7" t="s">
        <v>225</v>
      </c>
      <c r="L78" s="114">
        <f>L79</f>
        <v>3112.22</v>
      </c>
      <c r="M78" s="128">
        <f>M79</f>
        <v>8496.07</v>
      </c>
    </row>
    <row r="79" spans="1:13" ht="31.5" customHeight="1" thickBot="1">
      <c r="A79" s="238" t="s">
        <v>231</v>
      </c>
      <c r="B79" s="281"/>
      <c r="C79" s="281"/>
      <c r="D79" s="281"/>
      <c r="E79" s="281"/>
      <c r="F79" s="282"/>
      <c r="G79" s="8"/>
      <c r="H79" s="7" t="s">
        <v>19</v>
      </c>
      <c r="I79" s="7" t="s">
        <v>21</v>
      </c>
      <c r="J79" s="29">
        <v>9990051180</v>
      </c>
      <c r="K79" s="7" t="s">
        <v>226</v>
      </c>
      <c r="L79" s="114">
        <f>L80</f>
        <v>3112.22</v>
      </c>
      <c r="M79" s="128">
        <f>M80</f>
        <v>8496.07</v>
      </c>
    </row>
    <row r="80" spans="1:13" ht="51" customHeight="1" thickBot="1">
      <c r="A80" s="245" t="s">
        <v>110</v>
      </c>
      <c r="B80" s="231"/>
      <c r="C80" s="231"/>
      <c r="D80" s="231"/>
      <c r="E80" s="231"/>
      <c r="F80" s="232"/>
      <c r="G80" s="8">
        <v>703</v>
      </c>
      <c r="H80" s="7" t="s">
        <v>19</v>
      </c>
      <c r="I80" s="7" t="s">
        <v>21</v>
      </c>
      <c r="J80" s="29">
        <v>9990051180</v>
      </c>
      <c r="K80" s="7" t="s">
        <v>65</v>
      </c>
      <c r="L80" s="114">
        <v>3112.22</v>
      </c>
      <c r="M80" s="128">
        <f>3112.22+5383.85</f>
        <v>8496.07</v>
      </c>
    </row>
    <row r="81" spans="1:13" s="23" customFormat="1" ht="19.5" customHeight="1" thickBot="1">
      <c r="A81" s="258" t="s">
        <v>92</v>
      </c>
      <c r="B81" s="259"/>
      <c r="C81" s="259"/>
      <c r="D81" s="259"/>
      <c r="E81" s="259"/>
      <c r="F81" s="260"/>
      <c r="G81" s="5">
        <v>703</v>
      </c>
      <c r="H81" s="4" t="s">
        <v>13</v>
      </c>
      <c r="I81" s="4" t="s">
        <v>9</v>
      </c>
      <c r="J81" s="4" t="s">
        <v>160</v>
      </c>
      <c r="K81" s="4" t="s">
        <v>11</v>
      </c>
      <c r="L81" s="113">
        <f>L82</f>
        <v>1939311.65</v>
      </c>
      <c r="M81" s="127">
        <f>M82+M92</f>
        <v>2054583.98</v>
      </c>
    </row>
    <row r="82" spans="1:13" s="22" customFormat="1" ht="19.5" customHeight="1" thickBot="1">
      <c r="A82" s="245" t="s">
        <v>86</v>
      </c>
      <c r="B82" s="290"/>
      <c r="C82" s="290"/>
      <c r="D82" s="290"/>
      <c r="E82" s="290"/>
      <c r="F82" s="291"/>
      <c r="G82" s="8">
        <v>703</v>
      </c>
      <c r="H82" s="7" t="s">
        <v>13</v>
      </c>
      <c r="I82" s="7" t="s">
        <v>61</v>
      </c>
      <c r="J82" s="4" t="s">
        <v>160</v>
      </c>
      <c r="K82" s="7" t="s">
        <v>84</v>
      </c>
      <c r="L82" s="114">
        <f>L83</f>
        <v>1939311.65</v>
      </c>
      <c r="M82" s="128">
        <f>M83</f>
        <v>2054583.98</v>
      </c>
    </row>
    <row r="83" spans="1:13" s="22" customFormat="1" ht="37.5" customHeight="1" thickBot="1">
      <c r="A83" s="245" t="s">
        <v>189</v>
      </c>
      <c r="B83" s="231"/>
      <c r="C83" s="231"/>
      <c r="D83" s="231"/>
      <c r="E83" s="231"/>
      <c r="F83" s="232"/>
      <c r="G83" s="8">
        <v>703</v>
      </c>
      <c r="H83" s="7" t="s">
        <v>13</v>
      </c>
      <c r="I83" s="7" t="s">
        <v>61</v>
      </c>
      <c r="J83" s="7" t="s">
        <v>161</v>
      </c>
      <c r="K83" s="7" t="s">
        <v>11</v>
      </c>
      <c r="L83" s="114">
        <f>L90+L89</f>
        <v>1939311.65</v>
      </c>
      <c r="M83" s="128">
        <f>M84+M89</f>
        <v>2054583.98</v>
      </c>
    </row>
    <row r="84" spans="1:13" s="22" customFormat="1" ht="19.5" customHeight="1" hidden="1" thickBot="1">
      <c r="A84" s="245" t="s">
        <v>93</v>
      </c>
      <c r="B84" s="231"/>
      <c r="C84" s="231"/>
      <c r="D84" s="231"/>
      <c r="E84" s="231"/>
      <c r="F84" s="232"/>
      <c r="G84" s="8">
        <v>703</v>
      </c>
      <c r="H84" s="7" t="s">
        <v>13</v>
      </c>
      <c r="I84" s="7" t="s">
        <v>61</v>
      </c>
      <c r="J84" s="29" t="s">
        <v>137</v>
      </c>
      <c r="K84" s="7" t="s">
        <v>11</v>
      </c>
      <c r="L84" s="114"/>
      <c r="M84" s="128">
        <f>M85</f>
        <v>490000</v>
      </c>
    </row>
    <row r="85" spans="1:13" s="22" customFormat="1" ht="35.25" customHeight="1" hidden="1" thickBot="1">
      <c r="A85" s="238" t="s">
        <v>87</v>
      </c>
      <c r="B85" s="239"/>
      <c r="C85" s="239"/>
      <c r="D85" s="239"/>
      <c r="E85" s="239"/>
      <c r="F85" s="240"/>
      <c r="G85" s="8">
        <v>703</v>
      </c>
      <c r="H85" s="7" t="s">
        <v>13</v>
      </c>
      <c r="I85" s="7" t="s">
        <v>61</v>
      </c>
      <c r="J85" s="32" t="s">
        <v>136</v>
      </c>
      <c r="K85" s="7" t="s">
        <v>11</v>
      </c>
      <c r="L85" s="114"/>
      <c r="M85" s="128">
        <f>M86</f>
        <v>490000</v>
      </c>
    </row>
    <row r="86" spans="1:13" ht="15.75" customHeight="1" hidden="1">
      <c r="A86" s="261" t="s">
        <v>62</v>
      </c>
      <c r="B86" s="249"/>
      <c r="C86" s="249"/>
      <c r="D86" s="249"/>
      <c r="E86" s="249"/>
      <c r="F86" s="250"/>
      <c r="G86" s="8">
        <v>703</v>
      </c>
      <c r="H86" s="7" t="s">
        <v>13</v>
      </c>
      <c r="I86" s="7" t="s">
        <v>61</v>
      </c>
      <c r="J86" s="32" t="s">
        <v>69</v>
      </c>
      <c r="K86" s="11" t="s">
        <v>11</v>
      </c>
      <c r="L86" s="115"/>
      <c r="M86" s="128">
        <f>M90</f>
        <v>490000</v>
      </c>
    </row>
    <row r="87" spans="1:13" ht="15.75" customHeight="1" thickBot="1">
      <c r="A87" s="238" t="s">
        <v>230</v>
      </c>
      <c r="B87" s="281"/>
      <c r="C87" s="281"/>
      <c r="D87" s="281"/>
      <c r="E87" s="281"/>
      <c r="F87" s="282"/>
      <c r="G87" s="8"/>
      <c r="H87" s="7" t="s">
        <v>13</v>
      </c>
      <c r="I87" s="7" t="s">
        <v>61</v>
      </c>
      <c r="J87" s="7" t="s">
        <v>161</v>
      </c>
      <c r="K87" s="12" t="s">
        <v>225</v>
      </c>
      <c r="L87" s="116">
        <f>L88</f>
        <v>1449311.65</v>
      </c>
      <c r="M87" s="128">
        <f>M88</f>
        <v>1564583.98</v>
      </c>
    </row>
    <row r="88" spans="1:13" ht="15.75" customHeight="1" thickBot="1">
      <c r="A88" s="238" t="s">
        <v>231</v>
      </c>
      <c r="B88" s="281"/>
      <c r="C88" s="281"/>
      <c r="D88" s="281"/>
      <c r="E88" s="281"/>
      <c r="F88" s="282"/>
      <c r="G88" s="8"/>
      <c r="H88" s="7" t="s">
        <v>13</v>
      </c>
      <c r="I88" s="7" t="s">
        <v>61</v>
      </c>
      <c r="J88" s="7" t="s">
        <v>161</v>
      </c>
      <c r="K88" s="12" t="s">
        <v>226</v>
      </c>
      <c r="L88" s="116">
        <f>L89</f>
        <v>1449311.65</v>
      </c>
      <c r="M88" s="128">
        <f>M89</f>
        <v>1564583.98</v>
      </c>
    </row>
    <row r="89" spans="1:13" ht="50.25" customHeight="1" thickBot="1">
      <c r="A89" s="261" t="s">
        <v>215</v>
      </c>
      <c r="B89" s="283"/>
      <c r="C89" s="283"/>
      <c r="D89" s="283"/>
      <c r="E89" s="283"/>
      <c r="F89" s="284"/>
      <c r="G89" s="8"/>
      <c r="H89" s="7" t="s">
        <v>13</v>
      </c>
      <c r="I89" s="7" t="s">
        <v>61</v>
      </c>
      <c r="J89" s="7" t="s">
        <v>161</v>
      </c>
      <c r="K89" s="12" t="s">
        <v>214</v>
      </c>
      <c r="L89" s="116">
        <v>1449311.65</v>
      </c>
      <c r="M89" s="128">
        <f>1449311.65+115272.33</f>
        <v>1564583.98</v>
      </c>
    </row>
    <row r="90" spans="1:13" ht="48" customHeight="1" thickBot="1">
      <c r="A90" s="245" t="s">
        <v>110</v>
      </c>
      <c r="B90" s="231"/>
      <c r="C90" s="231"/>
      <c r="D90" s="231"/>
      <c r="E90" s="231"/>
      <c r="F90" s="232"/>
      <c r="G90" s="8">
        <v>703</v>
      </c>
      <c r="H90" s="7" t="s">
        <v>13</v>
      </c>
      <c r="I90" s="7" t="s">
        <v>61</v>
      </c>
      <c r="J90" s="7" t="s">
        <v>161</v>
      </c>
      <c r="K90" s="12" t="s">
        <v>65</v>
      </c>
      <c r="L90" s="116">
        <v>490000</v>
      </c>
      <c r="M90" s="128">
        <v>490000</v>
      </c>
    </row>
    <row r="91" spans="1:13" ht="16.5" hidden="1" thickBot="1">
      <c r="A91" s="246"/>
      <c r="B91" s="247"/>
      <c r="C91" s="247"/>
      <c r="D91" s="247"/>
      <c r="E91" s="247"/>
      <c r="F91" s="248"/>
      <c r="G91" s="1"/>
      <c r="H91" s="7" t="s">
        <v>13</v>
      </c>
      <c r="I91" s="7" t="s">
        <v>61</v>
      </c>
      <c r="J91" s="29">
        <v>6000201</v>
      </c>
      <c r="K91" s="7" t="s">
        <v>17</v>
      </c>
      <c r="L91" s="114"/>
      <c r="M91" s="128"/>
    </row>
    <row r="92" spans="1:13" ht="16.5" hidden="1" thickBot="1">
      <c r="A92" s="253" t="s">
        <v>128</v>
      </c>
      <c r="B92" s="297"/>
      <c r="C92" s="297"/>
      <c r="D92" s="297"/>
      <c r="E92" s="297"/>
      <c r="F92" s="298"/>
      <c r="G92" s="26">
        <v>703</v>
      </c>
      <c r="H92" s="4" t="s">
        <v>13</v>
      </c>
      <c r="I92" s="4" t="s">
        <v>129</v>
      </c>
      <c r="J92" s="4" t="s">
        <v>190</v>
      </c>
      <c r="K92" s="4" t="s">
        <v>11</v>
      </c>
      <c r="L92" s="113"/>
      <c r="M92" s="127">
        <f>M95+M97</f>
        <v>0</v>
      </c>
    </row>
    <row r="93" spans="1:13" ht="32.25" customHeight="1" hidden="1">
      <c r="A93" s="246" t="s">
        <v>131</v>
      </c>
      <c r="B93" s="283"/>
      <c r="C93" s="283"/>
      <c r="D93" s="283"/>
      <c r="E93" s="283"/>
      <c r="F93" s="284"/>
      <c r="G93" s="27">
        <v>703</v>
      </c>
      <c r="H93" s="7" t="s">
        <v>13</v>
      </c>
      <c r="I93" s="7" t="s">
        <v>129</v>
      </c>
      <c r="J93" s="29" t="s">
        <v>130</v>
      </c>
      <c r="K93" s="7" t="s">
        <v>11</v>
      </c>
      <c r="L93" s="114"/>
      <c r="M93" s="128"/>
    </row>
    <row r="94" spans="1:13" ht="33.75" customHeight="1" hidden="1">
      <c r="A94" s="245" t="s">
        <v>110</v>
      </c>
      <c r="B94" s="231"/>
      <c r="C94" s="231"/>
      <c r="D94" s="231"/>
      <c r="E94" s="231"/>
      <c r="F94" s="232"/>
      <c r="G94" s="27">
        <v>703</v>
      </c>
      <c r="H94" s="7" t="s">
        <v>13</v>
      </c>
      <c r="I94" s="7" t="s">
        <v>129</v>
      </c>
      <c r="J94" s="29" t="s">
        <v>130</v>
      </c>
      <c r="K94" s="7" t="s">
        <v>65</v>
      </c>
      <c r="L94" s="114"/>
      <c r="M94" s="128"/>
    </row>
    <row r="95" spans="1:13" ht="33.75" customHeight="1" hidden="1">
      <c r="A95" s="246" t="s">
        <v>133</v>
      </c>
      <c r="B95" s="283"/>
      <c r="C95" s="283"/>
      <c r="D95" s="283"/>
      <c r="E95" s="283"/>
      <c r="F95" s="284"/>
      <c r="G95" s="27">
        <v>703</v>
      </c>
      <c r="H95" s="7" t="s">
        <v>13</v>
      </c>
      <c r="I95" s="7" t="s">
        <v>129</v>
      </c>
      <c r="J95" s="29" t="s">
        <v>132</v>
      </c>
      <c r="K95" s="7" t="s">
        <v>11</v>
      </c>
      <c r="L95" s="114"/>
      <c r="M95" s="128">
        <f>M96</f>
        <v>0</v>
      </c>
    </row>
    <row r="96" spans="1:13" ht="33.75" customHeight="1" hidden="1">
      <c r="A96" s="245" t="s">
        <v>110</v>
      </c>
      <c r="B96" s="231"/>
      <c r="C96" s="231"/>
      <c r="D96" s="231"/>
      <c r="E96" s="231"/>
      <c r="F96" s="232"/>
      <c r="G96" s="27">
        <v>703</v>
      </c>
      <c r="H96" s="7" t="s">
        <v>13</v>
      </c>
      <c r="I96" s="7" t="s">
        <v>129</v>
      </c>
      <c r="J96" s="29" t="s">
        <v>132</v>
      </c>
      <c r="K96" s="7" t="s">
        <v>65</v>
      </c>
      <c r="L96" s="114"/>
      <c r="M96" s="128">
        <v>0</v>
      </c>
    </row>
    <row r="97" spans="1:13" ht="18.75" customHeight="1" hidden="1" thickBot="1">
      <c r="A97" s="246" t="s">
        <v>156</v>
      </c>
      <c r="B97" s="283"/>
      <c r="C97" s="283"/>
      <c r="D97" s="283"/>
      <c r="E97" s="283"/>
      <c r="F97" s="284"/>
      <c r="G97" s="27">
        <v>703</v>
      </c>
      <c r="H97" s="7" t="s">
        <v>13</v>
      </c>
      <c r="I97" s="7" t="s">
        <v>129</v>
      </c>
      <c r="J97" s="83" t="s">
        <v>155</v>
      </c>
      <c r="K97" s="7" t="s">
        <v>11</v>
      </c>
      <c r="L97" s="114"/>
      <c r="M97" s="128">
        <f>M98+M100+M99</f>
        <v>0</v>
      </c>
    </row>
    <row r="98" spans="1:13" ht="33.75" customHeight="1" hidden="1" thickBot="1">
      <c r="A98" s="245" t="s">
        <v>110</v>
      </c>
      <c r="B98" s="231"/>
      <c r="C98" s="231"/>
      <c r="D98" s="231"/>
      <c r="E98" s="231"/>
      <c r="F98" s="232"/>
      <c r="G98" s="27">
        <v>703</v>
      </c>
      <c r="H98" s="7" t="s">
        <v>13</v>
      </c>
      <c r="I98" s="7" t="s">
        <v>129</v>
      </c>
      <c r="J98" s="83" t="s">
        <v>155</v>
      </c>
      <c r="K98" s="7" t="s">
        <v>65</v>
      </c>
      <c r="L98" s="114"/>
      <c r="M98" s="128">
        <v>0</v>
      </c>
    </row>
    <row r="99" spans="1:13" ht="81" customHeight="1" hidden="1" thickBot="1">
      <c r="A99" s="245" t="s">
        <v>212</v>
      </c>
      <c r="B99" s="281"/>
      <c r="C99" s="281"/>
      <c r="D99" s="281"/>
      <c r="E99" s="281"/>
      <c r="F99" s="282"/>
      <c r="G99" s="27"/>
      <c r="H99" s="7" t="s">
        <v>13</v>
      </c>
      <c r="I99" s="7" t="s">
        <v>129</v>
      </c>
      <c r="J99" s="83" t="s">
        <v>155</v>
      </c>
      <c r="K99" s="7" t="s">
        <v>113</v>
      </c>
      <c r="L99" s="114"/>
      <c r="M99" s="128">
        <v>0</v>
      </c>
    </row>
    <row r="100" spans="1:13" ht="24" customHeight="1" hidden="1" thickBot="1">
      <c r="A100" s="245" t="s">
        <v>147</v>
      </c>
      <c r="B100" s="281"/>
      <c r="C100" s="281"/>
      <c r="D100" s="281"/>
      <c r="E100" s="281"/>
      <c r="F100" s="282"/>
      <c r="G100" s="27"/>
      <c r="H100" s="7" t="s">
        <v>13</v>
      </c>
      <c r="I100" s="7" t="s">
        <v>129</v>
      </c>
      <c r="J100" s="83" t="s">
        <v>155</v>
      </c>
      <c r="K100" s="7" t="s">
        <v>135</v>
      </c>
      <c r="L100" s="114"/>
      <c r="M100" s="128">
        <v>0</v>
      </c>
    </row>
    <row r="101" spans="1:13" ht="21.75" customHeight="1" hidden="1" thickBot="1">
      <c r="A101" s="253" t="s">
        <v>22</v>
      </c>
      <c r="B101" s="256"/>
      <c r="C101" s="256"/>
      <c r="D101" s="256"/>
      <c r="E101" s="256"/>
      <c r="F101" s="257"/>
      <c r="G101" s="8">
        <v>703</v>
      </c>
      <c r="H101" s="4" t="s">
        <v>23</v>
      </c>
      <c r="I101" s="4" t="s">
        <v>9</v>
      </c>
      <c r="J101" s="4" t="s">
        <v>160</v>
      </c>
      <c r="K101" s="4" t="s">
        <v>11</v>
      </c>
      <c r="L101" s="113">
        <f>L108</f>
        <v>0</v>
      </c>
      <c r="M101" s="127">
        <f>M102+M108+M105</f>
        <v>0</v>
      </c>
    </row>
    <row r="102" spans="1:13" ht="16.5" hidden="1" thickBot="1">
      <c r="A102" s="253" t="s">
        <v>82</v>
      </c>
      <c r="B102" s="283"/>
      <c r="C102" s="283"/>
      <c r="D102" s="283"/>
      <c r="E102" s="283"/>
      <c r="F102" s="284"/>
      <c r="G102" s="5">
        <v>703</v>
      </c>
      <c r="H102" s="4" t="s">
        <v>23</v>
      </c>
      <c r="I102" s="4" t="s">
        <v>19</v>
      </c>
      <c r="J102" s="4" t="s">
        <v>160</v>
      </c>
      <c r="K102" s="4" t="s">
        <v>11</v>
      </c>
      <c r="L102" s="113"/>
      <c r="M102" s="127">
        <f>M103</f>
        <v>0</v>
      </c>
    </row>
    <row r="103" spans="1:13" ht="16.5" hidden="1" thickBot="1">
      <c r="A103" s="246" t="s">
        <v>85</v>
      </c>
      <c r="B103" s="295"/>
      <c r="C103" s="295"/>
      <c r="D103" s="295"/>
      <c r="E103" s="295"/>
      <c r="F103" s="296"/>
      <c r="G103" s="8">
        <v>703</v>
      </c>
      <c r="H103" s="7" t="s">
        <v>23</v>
      </c>
      <c r="I103" s="7" t="s">
        <v>19</v>
      </c>
      <c r="J103" s="4" t="s">
        <v>160</v>
      </c>
      <c r="K103" s="7" t="s">
        <v>11</v>
      </c>
      <c r="L103" s="114"/>
      <c r="M103" s="128">
        <f>M104</f>
        <v>0</v>
      </c>
    </row>
    <row r="104" spans="1:13" ht="30" customHeight="1" hidden="1">
      <c r="A104" s="245" t="s">
        <v>110</v>
      </c>
      <c r="B104" s="231"/>
      <c r="C104" s="231"/>
      <c r="D104" s="231"/>
      <c r="E104" s="231"/>
      <c r="F104" s="232"/>
      <c r="G104" s="8">
        <v>703</v>
      </c>
      <c r="H104" s="7" t="s">
        <v>23</v>
      </c>
      <c r="I104" s="7" t="s">
        <v>19</v>
      </c>
      <c r="J104" s="4" t="s">
        <v>160</v>
      </c>
      <c r="K104" s="7" t="s">
        <v>65</v>
      </c>
      <c r="L104" s="114"/>
      <c r="M104" s="128">
        <v>0</v>
      </c>
    </row>
    <row r="105" spans="1:13" ht="16.5" hidden="1" thickBot="1">
      <c r="A105" s="258" t="s">
        <v>82</v>
      </c>
      <c r="B105" s="285"/>
      <c r="C105" s="285"/>
      <c r="D105" s="285"/>
      <c r="E105" s="285"/>
      <c r="F105" s="286"/>
      <c r="G105" s="8">
        <v>703</v>
      </c>
      <c r="H105" s="7" t="s">
        <v>23</v>
      </c>
      <c r="I105" s="7" t="s">
        <v>19</v>
      </c>
      <c r="J105" s="4" t="s">
        <v>160</v>
      </c>
      <c r="K105" s="4" t="s">
        <v>11</v>
      </c>
      <c r="L105" s="113"/>
      <c r="M105" s="127">
        <f>M106</f>
        <v>0</v>
      </c>
    </row>
    <row r="106" spans="1:13" ht="16.5" hidden="1" thickBot="1">
      <c r="A106" s="245" t="s">
        <v>156</v>
      </c>
      <c r="B106" s="281"/>
      <c r="C106" s="281"/>
      <c r="D106" s="281"/>
      <c r="E106" s="281"/>
      <c r="F106" s="282"/>
      <c r="G106" s="8">
        <v>703</v>
      </c>
      <c r="H106" s="7" t="s">
        <v>23</v>
      </c>
      <c r="I106" s="7" t="s">
        <v>19</v>
      </c>
      <c r="J106" s="7" t="s">
        <v>162</v>
      </c>
      <c r="K106" s="7" t="s">
        <v>11</v>
      </c>
      <c r="L106" s="114"/>
      <c r="M106" s="128">
        <f>M107</f>
        <v>0</v>
      </c>
    </row>
    <row r="107" spans="1:13" ht="32.25" customHeight="1" hidden="1" thickBot="1">
      <c r="A107" s="245" t="s">
        <v>110</v>
      </c>
      <c r="B107" s="231"/>
      <c r="C107" s="231"/>
      <c r="D107" s="231"/>
      <c r="E107" s="231"/>
      <c r="F107" s="232"/>
      <c r="G107" s="8"/>
      <c r="H107" s="7" t="s">
        <v>23</v>
      </c>
      <c r="I107" s="7" t="s">
        <v>19</v>
      </c>
      <c r="J107" s="7" t="s">
        <v>162</v>
      </c>
      <c r="K107" s="7" t="s">
        <v>65</v>
      </c>
      <c r="L107" s="114"/>
      <c r="M107" s="128">
        <v>0</v>
      </c>
    </row>
    <row r="108" spans="1:13" ht="16.5" customHeight="1" hidden="1" thickBot="1">
      <c r="A108" s="264" t="s">
        <v>24</v>
      </c>
      <c r="B108" s="265"/>
      <c r="C108" s="265"/>
      <c r="D108" s="265"/>
      <c r="E108" s="265"/>
      <c r="F108" s="266"/>
      <c r="G108" s="8">
        <v>703</v>
      </c>
      <c r="H108" s="11" t="s">
        <v>23</v>
      </c>
      <c r="I108" s="11" t="s">
        <v>21</v>
      </c>
      <c r="J108" s="4" t="s">
        <v>160</v>
      </c>
      <c r="K108" s="11" t="s">
        <v>11</v>
      </c>
      <c r="L108" s="115">
        <f>L111</f>
        <v>0</v>
      </c>
      <c r="M108" s="127">
        <f>M109</f>
        <v>0</v>
      </c>
    </row>
    <row r="109" spans="1:13" ht="19.5" customHeight="1" hidden="1" thickBot="1">
      <c r="A109" s="261" t="s">
        <v>24</v>
      </c>
      <c r="B109" s="249"/>
      <c r="C109" s="249"/>
      <c r="D109" s="249"/>
      <c r="E109" s="249"/>
      <c r="F109" s="250"/>
      <c r="G109" s="8">
        <v>703</v>
      </c>
      <c r="H109" s="11" t="s">
        <v>23</v>
      </c>
      <c r="I109" s="11" t="s">
        <v>21</v>
      </c>
      <c r="J109" s="31" t="s">
        <v>138</v>
      </c>
      <c r="K109" s="11" t="s">
        <v>11</v>
      </c>
      <c r="L109" s="115"/>
      <c r="M109" s="128">
        <f>M111</f>
        <v>0</v>
      </c>
    </row>
    <row r="110" spans="1:13" ht="19.5" customHeight="1" hidden="1">
      <c r="A110" s="261" t="s">
        <v>25</v>
      </c>
      <c r="B110" s="249"/>
      <c r="C110" s="249"/>
      <c r="D110" s="249"/>
      <c r="E110" s="249"/>
      <c r="F110" s="250"/>
      <c r="G110" s="8">
        <v>703</v>
      </c>
      <c r="H110" s="12" t="s">
        <v>23</v>
      </c>
      <c r="I110" s="12" t="s">
        <v>21</v>
      </c>
      <c r="J110" s="32" t="s">
        <v>26</v>
      </c>
      <c r="K110" s="12" t="s">
        <v>11</v>
      </c>
      <c r="L110" s="116"/>
      <c r="M110" s="128">
        <f>M111</f>
        <v>0</v>
      </c>
    </row>
    <row r="111" spans="1:13" ht="31.5" customHeight="1" hidden="1" thickBot="1">
      <c r="A111" s="245" t="s">
        <v>164</v>
      </c>
      <c r="B111" s="231"/>
      <c r="C111" s="231"/>
      <c r="D111" s="231"/>
      <c r="E111" s="231"/>
      <c r="F111" s="232"/>
      <c r="G111" s="8">
        <v>703</v>
      </c>
      <c r="H111" s="12" t="s">
        <v>23</v>
      </c>
      <c r="I111" s="12" t="s">
        <v>21</v>
      </c>
      <c r="J111" s="53" t="s">
        <v>163</v>
      </c>
      <c r="K111" s="7" t="s">
        <v>11</v>
      </c>
      <c r="L111" s="114">
        <f>L112</f>
        <v>0</v>
      </c>
      <c r="M111" s="128">
        <f>M112</f>
        <v>0</v>
      </c>
    </row>
    <row r="112" spans="1:13" ht="29.25" customHeight="1" hidden="1" thickBot="1">
      <c r="A112" s="245" t="s">
        <v>110</v>
      </c>
      <c r="B112" s="231"/>
      <c r="C112" s="231"/>
      <c r="D112" s="231"/>
      <c r="E112" s="231"/>
      <c r="F112" s="232"/>
      <c r="G112" s="8">
        <v>703</v>
      </c>
      <c r="H112" s="12" t="s">
        <v>23</v>
      </c>
      <c r="I112" s="12" t="s">
        <v>21</v>
      </c>
      <c r="J112" s="53" t="s">
        <v>163</v>
      </c>
      <c r="K112" s="12" t="s">
        <v>65</v>
      </c>
      <c r="L112" s="116">
        <v>0</v>
      </c>
      <c r="M112" s="128">
        <v>0</v>
      </c>
    </row>
    <row r="113" spans="1:13" ht="19.5" customHeight="1" hidden="1">
      <c r="A113" s="246" t="s">
        <v>16</v>
      </c>
      <c r="B113" s="247"/>
      <c r="C113" s="247"/>
      <c r="D113" s="247"/>
      <c r="E113" s="247"/>
      <c r="F113" s="248"/>
      <c r="G113" s="8">
        <v>703</v>
      </c>
      <c r="H113" s="12" t="s">
        <v>23</v>
      </c>
      <c r="I113" s="12" t="s">
        <v>21</v>
      </c>
      <c r="J113" s="33" t="s">
        <v>27</v>
      </c>
      <c r="K113" s="7">
        <v>500</v>
      </c>
      <c r="L113" s="114"/>
      <c r="M113" s="129"/>
    </row>
    <row r="114" spans="1:13" ht="19.5" customHeight="1" hidden="1">
      <c r="A114" s="245" t="s">
        <v>28</v>
      </c>
      <c r="B114" s="231"/>
      <c r="C114" s="231"/>
      <c r="D114" s="231"/>
      <c r="E114" s="231"/>
      <c r="F114" s="232"/>
      <c r="G114" s="8">
        <v>703</v>
      </c>
      <c r="H114" s="36" t="s">
        <v>23</v>
      </c>
      <c r="I114" s="36" t="s">
        <v>21</v>
      </c>
      <c r="J114" s="37" t="s">
        <v>29</v>
      </c>
      <c r="K114" s="38" t="s">
        <v>11</v>
      </c>
      <c r="L114" s="116"/>
      <c r="M114" s="129"/>
    </row>
    <row r="115" spans="1:13" ht="19.5" customHeight="1" hidden="1">
      <c r="A115" s="246" t="s">
        <v>16</v>
      </c>
      <c r="B115" s="247"/>
      <c r="C115" s="247"/>
      <c r="D115" s="247"/>
      <c r="E115" s="247"/>
      <c r="F115" s="248"/>
      <c r="G115" s="8">
        <v>703</v>
      </c>
      <c r="H115" s="39" t="s">
        <v>23</v>
      </c>
      <c r="I115" s="39" t="s">
        <v>21</v>
      </c>
      <c r="J115" s="37" t="s">
        <v>29</v>
      </c>
      <c r="K115" s="40">
        <v>500</v>
      </c>
      <c r="L115" s="114"/>
      <c r="M115" s="129"/>
    </row>
    <row r="116" spans="1:13" ht="19.5" customHeight="1" hidden="1">
      <c r="A116" s="246"/>
      <c r="B116" s="283"/>
      <c r="C116" s="283"/>
      <c r="D116" s="283"/>
      <c r="E116" s="283"/>
      <c r="F116" s="284"/>
      <c r="G116" s="8">
        <v>703</v>
      </c>
      <c r="H116" s="12" t="s">
        <v>23</v>
      </c>
      <c r="I116" s="12" t="s">
        <v>21</v>
      </c>
      <c r="J116" s="32">
        <v>6000500</v>
      </c>
      <c r="K116" s="12" t="s">
        <v>65</v>
      </c>
      <c r="L116" s="116"/>
      <c r="M116" s="129"/>
    </row>
    <row r="117" spans="1:13" ht="19.5" customHeight="1" hidden="1">
      <c r="A117" s="246"/>
      <c r="B117" s="283"/>
      <c r="C117" s="283"/>
      <c r="D117" s="283"/>
      <c r="E117" s="283"/>
      <c r="F117" s="284"/>
      <c r="G117" s="8">
        <v>703</v>
      </c>
      <c r="H117" s="12" t="s">
        <v>23</v>
      </c>
      <c r="I117" s="12" t="s">
        <v>21</v>
      </c>
      <c r="J117" s="32" t="s">
        <v>74</v>
      </c>
      <c r="K117" s="12" t="s">
        <v>65</v>
      </c>
      <c r="L117" s="116"/>
      <c r="M117" s="129"/>
    </row>
    <row r="118" spans="1:13" ht="31.5" customHeight="1" hidden="1">
      <c r="A118" s="245" t="s">
        <v>88</v>
      </c>
      <c r="B118" s="231"/>
      <c r="C118" s="231"/>
      <c r="D118" s="231"/>
      <c r="E118" s="231"/>
      <c r="F118" s="232"/>
      <c r="G118" s="8">
        <v>703</v>
      </c>
      <c r="H118" s="12" t="s">
        <v>23</v>
      </c>
      <c r="I118" s="12" t="s">
        <v>21</v>
      </c>
      <c r="J118" s="32" t="s">
        <v>74</v>
      </c>
      <c r="K118" s="12" t="s">
        <v>65</v>
      </c>
      <c r="L118" s="116"/>
      <c r="M118" s="129">
        <v>0</v>
      </c>
    </row>
    <row r="119" spans="1:13" ht="33" customHeight="1" hidden="1">
      <c r="A119" s="245" t="s">
        <v>110</v>
      </c>
      <c r="B119" s="231"/>
      <c r="C119" s="231"/>
      <c r="D119" s="231"/>
      <c r="E119" s="231"/>
      <c r="F119" s="232"/>
      <c r="G119" s="8">
        <v>703</v>
      </c>
      <c r="H119" s="12" t="s">
        <v>23</v>
      </c>
      <c r="I119" s="12" t="s">
        <v>21</v>
      </c>
      <c r="J119" s="32" t="s">
        <v>74</v>
      </c>
      <c r="K119" s="12" t="s">
        <v>65</v>
      </c>
      <c r="L119" s="116"/>
      <c r="M119" s="129">
        <v>0</v>
      </c>
    </row>
    <row r="120" spans="1:13" s="23" customFormat="1" ht="19.5" customHeight="1" hidden="1" thickBot="1">
      <c r="A120" s="235" t="s">
        <v>94</v>
      </c>
      <c r="B120" s="236"/>
      <c r="C120" s="236"/>
      <c r="D120" s="236"/>
      <c r="E120" s="236"/>
      <c r="F120" s="237"/>
      <c r="G120" s="5">
        <v>703</v>
      </c>
      <c r="H120" s="11" t="s">
        <v>56</v>
      </c>
      <c r="I120" s="11" t="s">
        <v>9</v>
      </c>
      <c r="J120" s="31" t="s">
        <v>10</v>
      </c>
      <c r="K120" s="11" t="s">
        <v>11</v>
      </c>
      <c r="L120" s="115"/>
      <c r="M120" s="127">
        <f>M121</f>
        <v>0</v>
      </c>
    </row>
    <row r="121" spans="1:13" s="22" customFormat="1" ht="16.5" hidden="1" thickBot="1">
      <c r="A121" s="238" t="s">
        <v>55</v>
      </c>
      <c r="B121" s="239"/>
      <c r="C121" s="239"/>
      <c r="D121" s="239"/>
      <c r="E121" s="239"/>
      <c r="F121" s="240"/>
      <c r="G121" s="8">
        <v>703</v>
      </c>
      <c r="H121" s="7" t="s">
        <v>56</v>
      </c>
      <c r="I121" s="7" t="s">
        <v>56</v>
      </c>
      <c r="J121" s="94" t="s">
        <v>10</v>
      </c>
      <c r="K121" s="12" t="s">
        <v>11</v>
      </c>
      <c r="L121" s="116"/>
      <c r="M121" s="129">
        <f>M123</f>
        <v>0</v>
      </c>
    </row>
    <row r="122" spans="1:13" s="22" customFormat="1" ht="16.5" hidden="1" thickBot="1">
      <c r="A122" s="238" t="s">
        <v>95</v>
      </c>
      <c r="B122" s="239"/>
      <c r="C122" s="239"/>
      <c r="D122" s="239"/>
      <c r="E122" s="239"/>
      <c r="F122" s="240"/>
      <c r="G122" s="8">
        <v>703</v>
      </c>
      <c r="H122" s="7" t="s">
        <v>56</v>
      </c>
      <c r="I122" s="7" t="s">
        <v>56</v>
      </c>
      <c r="J122" s="94" t="s">
        <v>140</v>
      </c>
      <c r="K122" s="12" t="s">
        <v>11</v>
      </c>
      <c r="L122" s="116"/>
      <c r="M122" s="129">
        <f>M123</f>
        <v>0</v>
      </c>
    </row>
    <row r="123" spans="1:13" ht="53.25" customHeight="1" hidden="1" thickBot="1">
      <c r="A123" s="238" t="s">
        <v>96</v>
      </c>
      <c r="B123" s="239"/>
      <c r="C123" s="239"/>
      <c r="D123" s="239"/>
      <c r="E123" s="239"/>
      <c r="F123" s="240"/>
      <c r="G123" s="8">
        <v>703</v>
      </c>
      <c r="H123" s="7" t="s">
        <v>56</v>
      </c>
      <c r="I123" s="7" t="s">
        <v>56</v>
      </c>
      <c r="J123" s="32" t="s">
        <v>139</v>
      </c>
      <c r="K123" s="7" t="s">
        <v>11</v>
      </c>
      <c r="L123" s="114"/>
      <c r="M123" s="129">
        <f>M124</f>
        <v>0</v>
      </c>
    </row>
    <row r="124" spans="1:13" ht="32.25" customHeight="1" hidden="1" thickBot="1">
      <c r="A124" s="245" t="s">
        <v>110</v>
      </c>
      <c r="B124" s="231"/>
      <c r="C124" s="231"/>
      <c r="D124" s="231"/>
      <c r="E124" s="231"/>
      <c r="F124" s="232"/>
      <c r="G124" s="8">
        <v>703</v>
      </c>
      <c r="H124" s="7" t="s">
        <v>56</v>
      </c>
      <c r="I124" s="7" t="s">
        <v>56</v>
      </c>
      <c r="J124" s="32" t="s">
        <v>139</v>
      </c>
      <c r="K124" s="7" t="s">
        <v>65</v>
      </c>
      <c r="L124" s="114"/>
      <c r="M124" s="129">
        <v>0</v>
      </c>
    </row>
    <row r="125" spans="1:13" ht="24" customHeight="1" hidden="1">
      <c r="A125" s="253" t="s">
        <v>30</v>
      </c>
      <c r="B125" s="256"/>
      <c r="C125" s="256"/>
      <c r="D125" s="256"/>
      <c r="E125" s="256"/>
      <c r="F125" s="257"/>
      <c r="G125" s="8">
        <v>703</v>
      </c>
      <c r="H125" s="4" t="s">
        <v>31</v>
      </c>
      <c r="I125" s="4" t="s">
        <v>9</v>
      </c>
      <c r="J125" s="28" t="s">
        <v>10</v>
      </c>
      <c r="K125" s="4" t="s">
        <v>11</v>
      </c>
      <c r="L125" s="113"/>
      <c r="M125" s="127">
        <f>M126</f>
        <v>2270.7000000000003</v>
      </c>
    </row>
    <row r="126" spans="1:13" ht="13.5" customHeight="1" hidden="1">
      <c r="A126" s="253" t="s">
        <v>32</v>
      </c>
      <c r="B126" s="256"/>
      <c r="C126" s="256"/>
      <c r="D126" s="256"/>
      <c r="E126" s="256"/>
      <c r="F126" s="257"/>
      <c r="G126" s="8">
        <v>703</v>
      </c>
      <c r="H126" s="4" t="s">
        <v>31</v>
      </c>
      <c r="I126" s="4" t="s">
        <v>8</v>
      </c>
      <c r="J126" s="28" t="s">
        <v>10</v>
      </c>
      <c r="K126" s="4" t="s">
        <v>11</v>
      </c>
      <c r="L126" s="113"/>
      <c r="M126" s="127">
        <f>M127++M133</f>
        <v>2270.7000000000003</v>
      </c>
    </row>
    <row r="127" spans="1:13" ht="27" customHeight="1" hidden="1">
      <c r="A127" s="246" t="s">
        <v>33</v>
      </c>
      <c r="B127" s="247"/>
      <c r="C127" s="247"/>
      <c r="D127" s="247"/>
      <c r="E127" s="247"/>
      <c r="F127" s="248"/>
      <c r="G127" s="8">
        <v>703</v>
      </c>
      <c r="H127" s="7" t="s">
        <v>31</v>
      </c>
      <c r="I127" s="7" t="s">
        <v>8</v>
      </c>
      <c r="J127" s="29" t="s">
        <v>75</v>
      </c>
      <c r="K127" s="7" t="s">
        <v>11</v>
      </c>
      <c r="L127" s="114"/>
      <c r="M127" s="128">
        <f>M128+M129+M130+M131+M132</f>
        <v>1986.7000000000003</v>
      </c>
    </row>
    <row r="128" spans="1:13" ht="22.5" customHeight="1" hidden="1">
      <c r="A128" s="246" t="s">
        <v>77</v>
      </c>
      <c r="B128" s="247"/>
      <c r="C128" s="247"/>
      <c r="D128" s="247"/>
      <c r="E128" s="247"/>
      <c r="F128" s="248"/>
      <c r="G128" s="8">
        <v>703</v>
      </c>
      <c r="H128" s="7" t="s">
        <v>31</v>
      </c>
      <c r="I128" s="7" t="s">
        <v>8</v>
      </c>
      <c r="J128" s="29" t="s">
        <v>75</v>
      </c>
      <c r="K128" s="7" t="s">
        <v>76</v>
      </c>
      <c r="L128" s="114"/>
      <c r="M128" s="128">
        <f>329.4+29.9+108.5</f>
        <v>467.79999999999995</v>
      </c>
    </row>
    <row r="129" spans="1:13" ht="19.5" customHeight="1" hidden="1">
      <c r="A129" s="244" t="s">
        <v>71</v>
      </c>
      <c r="B129" s="244"/>
      <c r="C129" s="244"/>
      <c r="D129" s="244"/>
      <c r="E129" s="244"/>
      <c r="F129" s="244"/>
      <c r="G129" s="8">
        <v>703</v>
      </c>
      <c r="H129" s="7" t="s">
        <v>31</v>
      </c>
      <c r="I129" s="7" t="s">
        <v>8</v>
      </c>
      <c r="J129" s="29" t="s">
        <v>75</v>
      </c>
      <c r="K129" s="7" t="s">
        <v>64</v>
      </c>
      <c r="L129" s="114"/>
      <c r="M129" s="128">
        <f>34.9+7</f>
        <v>41.9</v>
      </c>
    </row>
    <row r="130" spans="1:13" ht="19.5" customHeight="1" hidden="1">
      <c r="A130" s="245" t="s">
        <v>70</v>
      </c>
      <c r="B130" s="231"/>
      <c r="C130" s="231"/>
      <c r="D130" s="231"/>
      <c r="E130" s="231"/>
      <c r="F130" s="232"/>
      <c r="G130" s="8">
        <v>703</v>
      </c>
      <c r="H130" s="7" t="s">
        <v>31</v>
      </c>
      <c r="I130" s="7" t="s">
        <v>8</v>
      </c>
      <c r="J130" s="29" t="s">
        <v>75</v>
      </c>
      <c r="K130" s="7" t="s">
        <v>65</v>
      </c>
      <c r="L130" s="114"/>
      <c r="M130" s="128">
        <f>90.7+530.7+5.2+150+488</f>
        <v>1264.6000000000001</v>
      </c>
    </row>
    <row r="131" spans="1:13" ht="19.5" customHeight="1" hidden="1">
      <c r="A131" s="244" t="s">
        <v>72</v>
      </c>
      <c r="B131" s="244"/>
      <c r="C131" s="244"/>
      <c r="D131" s="244"/>
      <c r="E131" s="244"/>
      <c r="F131" s="244"/>
      <c r="G131" s="8">
        <v>703</v>
      </c>
      <c r="H131" s="7" t="s">
        <v>31</v>
      </c>
      <c r="I131" s="7" t="s">
        <v>8</v>
      </c>
      <c r="J131" s="29" t="s">
        <v>75</v>
      </c>
      <c r="K131" s="7" t="s">
        <v>66</v>
      </c>
      <c r="L131" s="114"/>
      <c r="M131" s="128">
        <v>202.4</v>
      </c>
    </row>
    <row r="132" spans="1:13" ht="19.5" customHeight="1" hidden="1">
      <c r="A132" s="244" t="s">
        <v>73</v>
      </c>
      <c r="B132" s="244"/>
      <c r="C132" s="244"/>
      <c r="D132" s="244"/>
      <c r="E132" s="244"/>
      <c r="F132" s="244"/>
      <c r="G132" s="8">
        <v>703</v>
      </c>
      <c r="H132" s="7" t="s">
        <v>31</v>
      </c>
      <c r="I132" s="7" t="s">
        <v>8</v>
      </c>
      <c r="J132" s="29" t="s">
        <v>75</v>
      </c>
      <c r="K132" s="7" t="s">
        <v>67</v>
      </c>
      <c r="L132" s="114"/>
      <c r="M132" s="128">
        <v>10</v>
      </c>
    </row>
    <row r="133" spans="1:13" ht="19.5" customHeight="1" hidden="1">
      <c r="A133" s="246" t="s">
        <v>35</v>
      </c>
      <c r="B133" s="247"/>
      <c r="C133" s="247"/>
      <c r="D133" s="247"/>
      <c r="E133" s="247"/>
      <c r="F133" s="248"/>
      <c r="G133" s="8">
        <v>703</v>
      </c>
      <c r="H133" s="7" t="s">
        <v>31</v>
      </c>
      <c r="I133" s="7" t="s">
        <v>8</v>
      </c>
      <c r="J133" s="29" t="s">
        <v>36</v>
      </c>
      <c r="K133" s="7" t="s">
        <v>11</v>
      </c>
      <c r="L133" s="114"/>
      <c r="M133" s="128">
        <f>M134</f>
        <v>284</v>
      </c>
    </row>
    <row r="134" spans="1:13" ht="19.5" customHeight="1" hidden="1">
      <c r="A134" s="246" t="s">
        <v>34</v>
      </c>
      <c r="B134" s="247"/>
      <c r="C134" s="247"/>
      <c r="D134" s="247"/>
      <c r="E134" s="247"/>
      <c r="F134" s="248"/>
      <c r="G134" s="8">
        <v>703</v>
      </c>
      <c r="H134" s="7" t="s">
        <v>31</v>
      </c>
      <c r="I134" s="7" t="s">
        <v>8</v>
      </c>
      <c r="J134" s="29" t="s">
        <v>37</v>
      </c>
      <c r="K134" s="7" t="s">
        <v>9</v>
      </c>
      <c r="L134" s="114"/>
      <c r="M134" s="128">
        <f>M135</f>
        <v>284</v>
      </c>
    </row>
    <row r="135" spans="1:13" ht="19.5" customHeight="1" hidden="1">
      <c r="A135" s="246" t="s">
        <v>77</v>
      </c>
      <c r="B135" s="247"/>
      <c r="C135" s="247"/>
      <c r="D135" s="247"/>
      <c r="E135" s="247"/>
      <c r="F135" s="248"/>
      <c r="G135" s="8">
        <v>703</v>
      </c>
      <c r="H135" s="7" t="s">
        <v>31</v>
      </c>
      <c r="I135" s="7" t="s">
        <v>8</v>
      </c>
      <c r="J135" s="29" t="s">
        <v>37</v>
      </c>
      <c r="K135" s="7" t="s">
        <v>76</v>
      </c>
      <c r="L135" s="114"/>
      <c r="M135" s="128">
        <f>199.9+18.2+65.9</f>
        <v>284</v>
      </c>
    </row>
    <row r="136" spans="1:13" ht="19.5" customHeight="1" thickBot="1">
      <c r="A136" s="253" t="s">
        <v>180</v>
      </c>
      <c r="B136" s="297"/>
      <c r="C136" s="297"/>
      <c r="D136" s="297"/>
      <c r="E136" s="297"/>
      <c r="F136" s="298"/>
      <c r="G136" s="8"/>
      <c r="H136" s="4" t="s">
        <v>31</v>
      </c>
      <c r="I136" s="4" t="s">
        <v>9</v>
      </c>
      <c r="J136" s="4" t="s">
        <v>160</v>
      </c>
      <c r="K136" s="4" t="s">
        <v>11</v>
      </c>
      <c r="L136" s="113">
        <f>L137</f>
        <v>1208045.68</v>
      </c>
      <c r="M136" s="127">
        <f>M137</f>
        <v>1103196.4300000002</v>
      </c>
    </row>
    <row r="137" spans="1:13" ht="19.5" customHeight="1" thickBot="1">
      <c r="A137" s="253" t="s">
        <v>181</v>
      </c>
      <c r="B137" s="297"/>
      <c r="C137" s="297"/>
      <c r="D137" s="297"/>
      <c r="E137" s="297"/>
      <c r="F137" s="298"/>
      <c r="G137" s="8"/>
      <c r="H137" s="4" t="s">
        <v>31</v>
      </c>
      <c r="I137" s="4" t="s">
        <v>8</v>
      </c>
      <c r="J137" s="4" t="s">
        <v>160</v>
      </c>
      <c r="K137" s="4" t="s">
        <v>11</v>
      </c>
      <c r="L137" s="113">
        <f>L141+L149</f>
        <v>1208045.68</v>
      </c>
      <c r="M137" s="127">
        <f>M149+M139+M141+M161</f>
        <v>1103196.4300000002</v>
      </c>
    </row>
    <row r="138" spans="1:13" ht="19.5" customHeight="1" hidden="1" thickBot="1">
      <c r="A138" s="253"/>
      <c r="B138" s="283"/>
      <c r="C138" s="283"/>
      <c r="D138" s="283"/>
      <c r="E138" s="283"/>
      <c r="F138" s="284"/>
      <c r="G138" s="8"/>
      <c r="H138" s="7" t="s">
        <v>31</v>
      </c>
      <c r="I138" s="7" t="s">
        <v>8</v>
      </c>
      <c r="J138" s="4"/>
      <c r="K138" s="4"/>
      <c r="L138" s="113"/>
      <c r="M138" s="127"/>
    </row>
    <row r="139" spans="1:13" ht="19.5" customHeight="1" hidden="1" thickBot="1">
      <c r="A139" s="246" t="s">
        <v>199</v>
      </c>
      <c r="B139" s="295"/>
      <c r="C139" s="295"/>
      <c r="D139" s="295"/>
      <c r="E139" s="295"/>
      <c r="F139" s="296"/>
      <c r="G139" s="8"/>
      <c r="H139" s="7" t="s">
        <v>31</v>
      </c>
      <c r="I139" s="7" t="s">
        <v>8</v>
      </c>
      <c r="J139" s="7" t="s">
        <v>198</v>
      </c>
      <c r="K139" s="7" t="s">
        <v>11</v>
      </c>
      <c r="L139" s="114"/>
      <c r="M139" s="128">
        <f>M140</f>
        <v>0</v>
      </c>
    </row>
    <row r="140" spans="1:13" ht="30.75" customHeight="1" hidden="1" thickBot="1">
      <c r="A140" s="246" t="s">
        <v>110</v>
      </c>
      <c r="B140" s="295"/>
      <c r="C140" s="295"/>
      <c r="D140" s="295"/>
      <c r="E140" s="295"/>
      <c r="F140" s="296"/>
      <c r="G140" s="8"/>
      <c r="H140" s="7" t="s">
        <v>31</v>
      </c>
      <c r="I140" s="7" t="s">
        <v>8</v>
      </c>
      <c r="J140" s="7" t="s">
        <v>198</v>
      </c>
      <c r="K140" s="7" t="s">
        <v>65</v>
      </c>
      <c r="L140" s="114"/>
      <c r="M140" s="128">
        <v>0</v>
      </c>
    </row>
    <row r="141" spans="1:13" ht="30.75" customHeight="1" thickBot="1">
      <c r="A141" s="246" t="s">
        <v>200</v>
      </c>
      <c r="B141" s="295"/>
      <c r="C141" s="295"/>
      <c r="D141" s="295"/>
      <c r="E141" s="295"/>
      <c r="F141" s="296"/>
      <c r="G141" s="8"/>
      <c r="H141" s="7" t="s">
        <v>31</v>
      </c>
      <c r="I141" s="7" t="s">
        <v>8</v>
      </c>
      <c r="J141" s="7" t="s">
        <v>201</v>
      </c>
      <c r="K141" s="7" t="s">
        <v>11</v>
      </c>
      <c r="L141" s="119">
        <f>L144+L145+L148</f>
        <v>444370</v>
      </c>
      <c r="M141" s="130">
        <f>M144+M145+M148</f>
        <v>444370</v>
      </c>
    </row>
    <row r="142" spans="1:13" ht="30.75" customHeight="1" thickBot="1">
      <c r="A142" s="238" t="s">
        <v>223</v>
      </c>
      <c r="B142" s="281"/>
      <c r="C142" s="281"/>
      <c r="D142" s="281"/>
      <c r="E142" s="281"/>
      <c r="F142" s="282"/>
      <c r="G142" s="8"/>
      <c r="H142" s="7" t="s">
        <v>31</v>
      </c>
      <c r="I142" s="7" t="s">
        <v>8</v>
      </c>
      <c r="J142" s="7" t="s">
        <v>201</v>
      </c>
      <c r="K142" s="7" t="s">
        <v>221</v>
      </c>
      <c r="L142" s="119">
        <f>L143</f>
        <v>425597.76</v>
      </c>
      <c r="M142" s="130">
        <f>M143</f>
        <v>425597.76</v>
      </c>
    </row>
    <row r="143" spans="1:13" ht="30.75" customHeight="1" thickBot="1">
      <c r="A143" s="238" t="s">
        <v>235</v>
      </c>
      <c r="B143" s="281"/>
      <c r="C143" s="281"/>
      <c r="D143" s="281"/>
      <c r="E143" s="281"/>
      <c r="F143" s="282"/>
      <c r="G143" s="8"/>
      <c r="H143" s="7" t="s">
        <v>31</v>
      </c>
      <c r="I143" s="7" t="s">
        <v>8</v>
      </c>
      <c r="J143" s="7" t="s">
        <v>201</v>
      </c>
      <c r="K143" s="7" t="s">
        <v>229</v>
      </c>
      <c r="L143" s="119">
        <f>L144+L145</f>
        <v>425597.76</v>
      </c>
      <c r="M143" s="130">
        <f>M144+M145</f>
        <v>425597.76</v>
      </c>
    </row>
    <row r="144" spans="1:13" ht="30.75" customHeight="1" thickBot="1">
      <c r="A144" s="246" t="s">
        <v>169</v>
      </c>
      <c r="B144" s="295"/>
      <c r="C144" s="295"/>
      <c r="D144" s="295"/>
      <c r="E144" s="295"/>
      <c r="F144" s="296"/>
      <c r="G144" s="8"/>
      <c r="H144" s="7" t="s">
        <v>31</v>
      </c>
      <c r="I144" s="7" t="s">
        <v>8</v>
      </c>
      <c r="J144" s="7" t="s">
        <v>201</v>
      </c>
      <c r="K144" s="7" t="s">
        <v>76</v>
      </c>
      <c r="L144" s="114">
        <v>326880</v>
      </c>
      <c r="M144" s="128">
        <v>326880</v>
      </c>
    </row>
    <row r="145" spans="1:13" ht="30.75" customHeight="1" thickBot="1">
      <c r="A145" s="246" t="s">
        <v>170</v>
      </c>
      <c r="B145" s="295"/>
      <c r="C145" s="295"/>
      <c r="D145" s="295"/>
      <c r="E145" s="295"/>
      <c r="F145" s="296"/>
      <c r="G145" s="8"/>
      <c r="H145" s="7" t="s">
        <v>31</v>
      </c>
      <c r="I145" s="7" t="s">
        <v>8</v>
      </c>
      <c r="J145" s="7" t="s">
        <v>201</v>
      </c>
      <c r="K145" s="7" t="s">
        <v>171</v>
      </c>
      <c r="L145" s="114">
        <v>98717.76</v>
      </c>
      <c r="M145" s="128">
        <v>98717.76</v>
      </c>
    </row>
    <row r="146" spans="1:13" ht="30.75" customHeight="1" thickBot="1">
      <c r="A146" s="238" t="s">
        <v>230</v>
      </c>
      <c r="B146" s="281"/>
      <c r="C146" s="281"/>
      <c r="D146" s="281"/>
      <c r="E146" s="281"/>
      <c r="F146" s="282"/>
      <c r="G146" s="8"/>
      <c r="H146" s="7" t="s">
        <v>31</v>
      </c>
      <c r="I146" s="7" t="s">
        <v>8</v>
      </c>
      <c r="J146" s="7" t="s">
        <v>201</v>
      </c>
      <c r="K146" s="7" t="s">
        <v>225</v>
      </c>
      <c r="L146" s="114">
        <f>L147</f>
        <v>18772.24</v>
      </c>
      <c r="M146" s="128">
        <f>M147</f>
        <v>18772.24</v>
      </c>
    </row>
    <row r="147" spans="1:13" ht="30.75" customHeight="1" thickBot="1">
      <c r="A147" s="238" t="s">
        <v>231</v>
      </c>
      <c r="B147" s="281"/>
      <c r="C147" s="281"/>
      <c r="D147" s="281"/>
      <c r="E147" s="281"/>
      <c r="F147" s="282"/>
      <c r="G147" s="8"/>
      <c r="H147" s="7" t="s">
        <v>31</v>
      </c>
      <c r="I147" s="7" t="s">
        <v>8</v>
      </c>
      <c r="J147" s="7" t="s">
        <v>201</v>
      </c>
      <c r="K147" s="7" t="s">
        <v>226</v>
      </c>
      <c r="L147" s="114">
        <f>L148</f>
        <v>18772.24</v>
      </c>
      <c r="M147" s="128">
        <f>M148</f>
        <v>18772.24</v>
      </c>
    </row>
    <row r="148" spans="1:13" ht="30.75" customHeight="1" thickBot="1">
      <c r="A148" s="246" t="s">
        <v>110</v>
      </c>
      <c r="B148" s="295"/>
      <c r="C148" s="295"/>
      <c r="D148" s="295"/>
      <c r="E148" s="295"/>
      <c r="F148" s="296"/>
      <c r="G148" s="8"/>
      <c r="H148" s="7" t="s">
        <v>31</v>
      </c>
      <c r="I148" s="7" t="s">
        <v>8</v>
      </c>
      <c r="J148" s="7" t="s">
        <v>201</v>
      </c>
      <c r="K148" s="7" t="s">
        <v>65</v>
      </c>
      <c r="L148" s="114">
        <v>18772.24</v>
      </c>
      <c r="M148" s="128">
        <v>18772.24</v>
      </c>
    </row>
    <row r="149" spans="1:13" ht="38.25" customHeight="1" thickBot="1">
      <c r="A149" s="246" t="s">
        <v>168</v>
      </c>
      <c r="B149" s="247"/>
      <c r="C149" s="247"/>
      <c r="D149" s="247"/>
      <c r="E149" s="247"/>
      <c r="F149" s="248"/>
      <c r="G149" s="8"/>
      <c r="H149" s="7" t="s">
        <v>31</v>
      </c>
      <c r="I149" s="7" t="s">
        <v>8</v>
      </c>
      <c r="J149" s="7" t="s">
        <v>167</v>
      </c>
      <c r="K149" s="7" t="s">
        <v>11</v>
      </c>
      <c r="L149" s="119">
        <f>L152+L153+L156+L157+L159+L160</f>
        <v>763675.6799999999</v>
      </c>
      <c r="M149" s="121">
        <f>M152+M153+M156+M157+M159+M160</f>
        <v>658826.43</v>
      </c>
    </row>
    <row r="150" spans="1:13" ht="78.75" customHeight="1" thickBot="1">
      <c r="A150" s="238" t="s">
        <v>223</v>
      </c>
      <c r="B150" s="281"/>
      <c r="C150" s="281"/>
      <c r="D150" s="281"/>
      <c r="E150" s="281"/>
      <c r="F150" s="282"/>
      <c r="G150" s="8"/>
      <c r="H150" s="7" t="s">
        <v>31</v>
      </c>
      <c r="I150" s="7" t="s">
        <v>8</v>
      </c>
      <c r="J150" s="7" t="s">
        <v>167</v>
      </c>
      <c r="K150" s="7" t="s">
        <v>221</v>
      </c>
      <c r="L150" s="119">
        <f>L151</f>
        <v>733675.6799999999</v>
      </c>
      <c r="M150" s="121">
        <f>M151</f>
        <v>651000</v>
      </c>
    </row>
    <row r="151" spans="1:13" ht="38.25" customHeight="1" thickBot="1">
      <c r="A151" s="238" t="s">
        <v>235</v>
      </c>
      <c r="B151" s="281"/>
      <c r="C151" s="281"/>
      <c r="D151" s="281"/>
      <c r="E151" s="281"/>
      <c r="F151" s="282"/>
      <c r="G151" s="8"/>
      <c r="H151" s="7" t="s">
        <v>31</v>
      </c>
      <c r="I151" s="7" t="s">
        <v>8</v>
      </c>
      <c r="J151" s="7" t="s">
        <v>167</v>
      </c>
      <c r="K151" s="7" t="s">
        <v>229</v>
      </c>
      <c r="L151" s="119">
        <f>L152+L153</f>
        <v>733675.6799999999</v>
      </c>
      <c r="M151" s="121">
        <f>M152+M153</f>
        <v>651000</v>
      </c>
    </row>
    <row r="152" spans="1:13" ht="19.5" customHeight="1" thickBot="1">
      <c r="A152" s="246" t="s">
        <v>169</v>
      </c>
      <c r="B152" s="247"/>
      <c r="C152" s="247"/>
      <c r="D152" s="247"/>
      <c r="E152" s="247"/>
      <c r="F152" s="248"/>
      <c r="G152" s="8"/>
      <c r="H152" s="7" t="s">
        <v>31</v>
      </c>
      <c r="I152" s="7" t="s">
        <v>8</v>
      </c>
      <c r="J152" s="7" t="s">
        <v>167</v>
      </c>
      <c r="K152" s="7" t="s">
        <v>76</v>
      </c>
      <c r="L152" s="114">
        <v>563498.99</v>
      </c>
      <c r="M152" s="128">
        <v>500000</v>
      </c>
    </row>
    <row r="153" spans="1:13" ht="54" customHeight="1">
      <c r="A153" s="246" t="s">
        <v>170</v>
      </c>
      <c r="B153" s="283"/>
      <c r="C153" s="283"/>
      <c r="D153" s="283"/>
      <c r="E153" s="283"/>
      <c r="F153" s="284"/>
      <c r="G153" s="8"/>
      <c r="H153" s="7" t="s">
        <v>31</v>
      </c>
      <c r="I153" s="7" t="s">
        <v>8</v>
      </c>
      <c r="J153" s="7" t="s">
        <v>167</v>
      </c>
      <c r="K153" s="7" t="s">
        <v>171</v>
      </c>
      <c r="L153" s="114">
        <v>170176.69</v>
      </c>
      <c r="M153" s="131">
        <v>151000</v>
      </c>
    </row>
    <row r="154" spans="1:13" ht="33" customHeight="1">
      <c r="A154" s="238" t="s">
        <v>230</v>
      </c>
      <c r="B154" s="281"/>
      <c r="C154" s="281"/>
      <c r="D154" s="281"/>
      <c r="E154" s="281"/>
      <c r="F154" s="282"/>
      <c r="G154" s="8"/>
      <c r="H154" s="7" t="s">
        <v>31</v>
      </c>
      <c r="I154" s="7" t="s">
        <v>8</v>
      </c>
      <c r="J154" s="7" t="s">
        <v>167</v>
      </c>
      <c r="K154" s="7" t="s">
        <v>225</v>
      </c>
      <c r="L154" s="114">
        <f>L155</f>
        <v>30000</v>
      </c>
      <c r="M154" s="117">
        <f>M155</f>
        <v>7826.43</v>
      </c>
    </row>
    <row r="155" spans="1:13" ht="39" customHeight="1" thickBot="1">
      <c r="A155" s="238" t="s">
        <v>231</v>
      </c>
      <c r="B155" s="281"/>
      <c r="C155" s="281"/>
      <c r="D155" s="281"/>
      <c r="E155" s="281"/>
      <c r="F155" s="282"/>
      <c r="G155" s="8"/>
      <c r="H155" s="7" t="s">
        <v>31</v>
      </c>
      <c r="I155" s="7" t="s">
        <v>8</v>
      </c>
      <c r="J155" s="7" t="s">
        <v>167</v>
      </c>
      <c r="K155" s="7" t="s">
        <v>226</v>
      </c>
      <c r="L155" s="114">
        <f>L156</f>
        <v>30000</v>
      </c>
      <c r="M155" s="123">
        <f>M156</f>
        <v>7826.43</v>
      </c>
    </row>
    <row r="156" spans="1:13" ht="44.25" customHeight="1" thickBot="1">
      <c r="A156" s="245" t="s">
        <v>110</v>
      </c>
      <c r="B156" s="231"/>
      <c r="C156" s="231"/>
      <c r="D156" s="231"/>
      <c r="E156" s="231"/>
      <c r="F156" s="232"/>
      <c r="G156" s="8"/>
      <c r="H156" s="7" t="s">
        <v>31</v>
      </c>
      <c r="I156" s="7" t="s">
        <v>8</v>
      </c>
      <c r="J156" s="7" t="s">
        <v>167</v>
      </c>
      <c r="K156" s="7" t="s">
        <v>65</v>
      </c>
      <c r="L156" s="114">
        <v>30000</v>
      </c>
      <c r="M156" s="132">
        <v>7826.43</v>
      </c>
    </row>
    <row r="157" spans="1:14" ht="30.75" customHeight="1" hidden="1">
      <c r="A157" s="245" t="s">
        <v>90</v>
      </c>
      <c r="B157" s="281"/>
      <c r="C157" s="281"/>
      <c r="D157" s="281"/>
      <c r="E157" s="281"/>
      <c r="F157" s="282"/>
      <c r="G157" s="8"/>
      <c r="H157" s="7" t="s">
        <v>31</v>
      </c>
      <c r="I157" s="7" t="s">
        <v>8</v>
      </c>
      <c r="J157" s="7" t="s">
        <v>167</v>
      </c>
      <c r="K157" s="7" t="s">
        <v>66</v>
      </c>
      <c r="L157" s="117">
        <v>0</v>
      </c>
      <c r="M157" s="89">
        <v>0</v>
      </c>
      <c r="N157" s="105"/>
    </row>
    <row r="158" spans="1:14" ht="19.5" customHeight="1" hidden="1" thickBot="1">
      <c r="A158" s="246" t="s">
        <v>191</v>
      </c>
      <c r="B158" s="283"/>
      <c r="C158" s="283"/>
      <c r="D158" s="283"/>
      <c r="E158" s="283"/>
      <c r="F158" s="284"/>
      <c r="G158" s="8"/>
      <c r="H158" s="54" t="s">
        <v>31</v>
      </c>
      <c r="I158" s="54" t="s">
        <v>8</v>
      </c>
      <c r="J158" s="7" t="s">
        <v>167</v>
      </c>
      <c r="K158" s="54" t="s">
        <v>67</v>
      </c>
      <c r="L158" s="118"/>
      <c r="M158" s="90">
        <v>0</v>
      </c>
      <c r="N158" s="105"/>
    </row>
    <row r="159" spans="1:14" ht="19.5" customHeight="1" hidden="1">
      <c r="A159" s="246" t="s">
        <v>188</v>
      </c>
      <c r="B159" s="283"/>
      <c r="C159" s="283"/>
      <c r="D159" s="283"/>
      <c r="E159" s="283"/>
      <c r="F159" s="284"/>
      <c r="G159" s="8"/>
      <c r="H159" s="54"/>
      <c r="I159" s="54"/>
      <c r="J159" s="7"/>
      <c r="K159" s="54"/>
      <c r="L159" s="118">
        <v>0</v>
      </c>
      <c r="M159" s="107">
        <v>0</v>
      </c>
      <c r="N159" s="105"/>
    </row>
    <row r="160" spans="1:14" ht="19.5" customHeight="1" hidden="1" thickBot="1">
      <c r="A160" s="246" t="s">
        <v>147</v>
      </c>
      <c r="B160" s="283"/>
      <c r="C160" s="283"/>
      <c r="D160" s="283"/>
      <c r="E160" s="283"/>
      <c r="F160" s="284"/>
      <c r="G160" s="8"/>
      <c r="H160" s="54" t="s">
        <v>31</v>
      </c>
      <c r="I160" s="54" t="s">
        <v>8</v>
      </c>
      <c r="J160" s="7" t="s">
        <v>167</v>
      </c>
      <c r="K160" s="54" t="s">
        <v>135</v>
      </c>
      <c r="L160" s="118">
        <v>0</v>
      </c>
      <c r="M160" s="91">
        <v>0</v>
      </c>
      <c r="N160" s="105"/>
    </row>
    <row r="161" spans="1:14" ht="51" customHeight="1" hidden="1">
      <c r="A161" s="246" t="s">
        <v>202</v>
      </c>
      <c r="B161" s="283"/>
      <c r="C161" s="283"/>
      <c r="D161" s="283"/>
      <c r="E161" s="283"/>
      <c r="F161" s="284"/>
      <c r="G161" s="8"/>
      <c r="H161" s="18" t="s">
        <v>31</v>
      </c>
      <c r="I161" s="18" t="s">
        <v>8</v>
      </c>
      <c r="J161" s="7" t="s">
        <v>203</v>
      </c>
      <c r="K161" s="54" t="s">
        <v>11</v>
      </c>
      <c r="L161" s="118"/>
      <c r="M161" s="106">
        <f>M162</f>
        <v>0</v>
      </c>
      <c r="N161" s="105"/>
    </row>
    <row r="162" spans="1:14" ht="41.25" customHeight="1" hidden="1" thickBot="1">
      <c r="A162" s="246" t="s">
        <v>204</v>
      </c>
      <c r="B162" s="283"/>
      <c r="C162" s="283"/>
      <c r="D162" s="283"/>
      <c r="E162" s="283"/>
      <c r="F162" s="284"/>
      <c r="G162" s="8"/>
      <c r="H162" s="18" t="s">
        <v>31</v>
      </c>
      <c r="I162" s="18" t="s">
        <v>8</v>
      </c>
      <c r="J162" s="7" t="s">
        <v>203</v>
      </c>
      <c r="K162" s="54" t="s">
        <v>205</v>
      </c>
      <c r="L162" s="118"/>
      <c r="M162" s="90">
        <v>0</v>
      </c>
      <c r="N162" s="105"/>
    </row>
    <row r="163" spans="1:13" ht="19.5" customHeight="1" thickBot="1">
      <c r="A163" s="253" t="s">
        <v>44</v>
      </c>
      <c r="B163" s="256"/>
      <c r="C163" s="256"/>
      <c r="D163" s="256"/>
      <c r="E163" s="256"/>
      <c r="F163" s="257"/>
      <c r="G163" s="8">
        <v>703</v>
      </c>
      <c r="H163" s="4" t="s">
        <v>78</v>
      </c>
      <c r="I163" s="4" t="s">
        <v>9</v>
      </c>
      <c r="J163" s="4" t="s">
        <v>160</v>
      </c>
      <c r="K163" s="4" t="s">
        <v>11</v>
      </c>
      <c r="L163" s="113">
        <f>L164</f>
        <v>191361.84</v>
      </c>
      <c r="M163" s="127">
        <f>M169+M164+M220</f>
        <v>191361.84</v>
      </c>
    </row>
    <row r="164" spans="1:13" ht="19.5" customHeight="1" thickBot="1">
      <c r="A164" s="246" t="s">
        <v>143</v>
      </c>
      <c r="B164" s="247"/>
      <c r="C164" s="247"/>
      <c r="D164" s="247"/>
      <c r="E164" s="247"/>
      <c r="F164" s="248"/>
      <c r="G164" s="8">
        <v>703</v>
      </c>
      <c r="H164" s="7" t="s">
        <v>78</v>
      </c>
      <c r="I164" s="7" t="s">
        <v>8</v>
      </c>
      <c r="J164" s="7" t="s">
        <v>165</v>
      </c>
      <c r="K164" s="7" t="s">
        <v>11</v>
      </c>
      <c r="L164" s="114">
        <f>L165</f>
        <v>191361.84</v>
      </c>
      <c r="M164" s="128">
        <f>M165</f>
        <v>191361.84</v>
      </c>
    </row>
    <row r="165" spans="1:13" ht="31.5" customHeight="1" thickBot="1">
      <c r="A165" s="246" t="s">
        <v>166</v>
      </c>
      <c r="B165" s="247"/>
      <c r="C165" s="247"/>
      <c r="D165" s="247"/>
      <c r="E165" s="247"/>
      <c r="F165" s="248"/>
      <c r="G165" s="8">
        <v>703</v>
      </c>
      <c r="H165" s="7" t="s">
        <v>78</v>
      </c>
      <c r="I165" s="7" t="s">
        <v>8</v>
      </c>
      <c r="J165" s="7" t="s">
        <v>165</v>
      </c>
      <c r="K165" s="7" t="s">
        <v>11</v>
      </c>
      <c r="L165" s="114">
        <f>L168</f>
        <v>191361.84</v>
      </c>
      <c r="M165" s="128">
        <f>M168</f>
        <v>191361.84</v>
      </c>
    </row>
    <row r="166" spans="1:13" ht="31.5" customHeight="1" thickBot="1">
      <c r="A166" s="246" t="s">
        <v>238</v>
      </c>
      <c r="B166" s="283"/>
      <c r="C166" s="283"/>
      <c r="D166" s="283"/>
      <c r="E166" s="283"/>
      <c r="F166" s="284"/>
      <c r="G166" s="8"/>
      <c r="H166" s="7" t="s">
        <v>78</v>
      </c>
      <c r="I166" s="7" t="s">
        <v>8</v>
      </c>
      <c r="J166" s="7" t="s">
        <v>165</v>
      </c>
      <c r="K166" s="7" t="s">
        <v>237</v>
      </c>
      <c r="L166" s="114">
        <f>L167</f>
        <v>191361.84</v>
      </c>
      <c r="M166" s="128">
        <f>M167</f>
        <v>191361.84</v>
      </c>
    </row>
    <row r="167" spans="1:13" ht="31.5" customHeight="1" thickBot="1">
      <c r="A167" s="246" t="s">
        <v>239</v>
      </c>
      <c r="B167" s="283"/>
      <c r="C167" s="283"/>
      <c r="D167" s="283"/>
      <c r="E167" s="283"/>
      <c r="F167" s="284"/>
      <c r="G167" s="8"/>
      <c r="H167" s="7" t="s">
        <v>78</v>
      </c>
      <c r="I167" s="7" t="s">
        <v>8</v>
      </c>
      <c r="J167" s="7" t="s">
        <v>165</v>
      </c>
      <c r="K167" s="7" t="s">
        <v>236</v>
      </c>
      <c r="L167" s="114">
        <f>L168</f>
        <v>191361.84</v>
      </c>
      <c r="M167" s="128">
        <f>M168</f>
        <v>191361.84</v>
      </c>
    </row>
    <row r="168" spans="1:13" ht="18.75" customHeight="1" thickBot="1">
      <c r="A168" s="246" t="s">
        <v>144</v>
      </c>
      <c r="B168" s="247"/>
      <c r="C168" s="247"/>
      <c r="D168" s="247"/>
      <c r="E168" s="247"/>
      <c r="F168" s="248"/>
      <c r="G168" s="8">
        <v>703</v>
      </c>
      <c r="H168" s="7" t="s">
        <v>78</v>
      </c>
      <c r="I168" s="7" t="s">
        <v>8</v>
      </c>
      <c r="J168" s="7" t="s">
        <v>165</v>
      </c>
      <c r="K168" s="7" t="s">
        <v>148</v>
      </c>
      <c r="L168" s="114">
        <v>191361.84</v>
      </c>
      <c r="M168" s="128">
        <v>191361.84</v>
      </c>
    </row>
    <row r="169" spans="1:13" ht="19.5" customHeight="1" hidden="1" thickBot="1">
      <c r="A169" s="267" t="s">
        <v>45</v>
      </c>
      <c r="B169" s="268"/>
      <c r="C169" s="268"/>
      <c r="D169" s="268"/>
      <c r="E169" s="268"/>
      <c r="F169" s="269"/>
      <c r="G169" s="7">
        <v>703</v>
      </c>
      <c r="H169" s="4" t="s">
        <v>78</v>
      </c>
      <c r="I169" s="4" t="s">
        <v>21</v>
      </c>
      <c r="J169" s="4" t="s">
        <v>160</v>
      </c>
      <c r="K169" s="4" t="s">
        <v>11</v>
      </c>
      <c r="L169" s="109"/>
      <c r="M169" s="84">
        <f>M170+M172+M174+M176</f>
        <v>0</v>
      </c>
    </row>
    <row r="170" spans="1:13" ht="82.5" customHeight="1" hidden="1">
      <c r="A170" s="238" t="s">
        <v>114</v>
      </c>
      <c r="B170" s="239"/>
      <c r="C170" s="239"/>
      <c r="D170" s="239"/>
      <c r="E170" s="239"/>
      <c r="F170" s="240"/>
      <c r="G170" s="8">
        <v>703</v>
      </c>
      <c r="H170" s="7" t="s">
        <v>78</v>
      </c>
      <c r="I170" s="7" t="s">
        <v>21</v>
      </c>
      <c r="J170" s="29" t="s">
        <v>115</v>
      </c>
      <c r="K170" s="7" t="s">
        <v>11</v>
      </c>
      <c r="L170" s="110"/>
      <c r="M170" s="85">
        <f>M171</f>
        <v>0</v>
      </c>
    </row>
    <row r="171" spans="1:13" ht="17.25" customHeight="1" hidden="1">
      <c r="A171" s="238" t="s">
        <v>99</v>
      </c>
      <c r="B171" s="239"/>
      <c r="C171" s="239"/>
      <c r="D171" s="239"/>
      <c r="E171" s="239"/>
      <c r="F171" s="240"/>
      <c r="G171" s="8">
        <v>703</v>
      </c>
      <c r="H171" s="7" t="s">
        <v>78</v>
      </c>
      <c r="I171" s="7" t="s">
        <v>21</v>
      </c>
      <c r="J171" s="29" t="s">
        <v>115</v>
      </c>
      <c r="K171" s="7" t="s">
        <v>79</v>
      </c>
      <c r="L171" s="110"/>
      <c r="M171" s="85">
        <v>0</v>
      </c>
    </row>
    <row r="172" spans="1:13" ht="95.25" customHeight="1" hidden="1">
      <c r="A172" s="238" t="s">
        <v>116</v>
      </c>
      <c r="B172" s="239"/>
      <c r="C172" s="239"/>
      <c r="D172" s="239"/>
      <c r="E172" s="239"/>
      <c r="F172" s="240"/>
      <c r="G172" s="8">
        <v>703</v>
      </c>
      <c r="H172" s="7" t="s">
        <v>78</v>
      </c>
      <c r="I172" s="7" t="s">
        <v>21</v>
      </c>
      <c r="J172" s="29" t="s">
        <v>117</v>
      </c>
      <c r="K172" s="7" t="s">
        <v>11</v>
      </c>
      <c r="L172" s="110"/>
      <c r="M172" s="85">
        <f>M173</f>
        <v>0</v>
      </c>
    </row>
    <row r="173" spans="1:13" ht="17.25" customHeight="1" hidden="1">
      <c r="A173" s="238" t="s">
        <v>99</v>
      </c>
      <c r="B173" s="239"/>
      <c r="C173" s="239"/>
      <c r="D173" s="239"/>
      <c r="E173" s="239"/>
      <c r="F173" s="240"/>
      <c r="G173" s="8">
        <v>703</v>
      </c>
      <c r="H173" s="7" t="s">
        <v>78</v>
      </c>
      <c r="I173" s="7" t="s">
        <v>21</v>
      </c>
      <c r="J173" s="29" t="s">
        <v>117</v>
      </c>
      <c r="K173" s="7" t="s">
        <v>79</v>
      </c>
      <c r="L173" s="110"/>
      <c r="M173" s="85">
        <f>M174</f>
        <v>0</v>
      </c>
    </row>
    <row r="174" spans="1:13" ht="19.5" customHeight="1" hidden="1">
      <c r="A174" s="270" t="s">
        <v>54</v>
      </c>
      <c r="B174" s="271"/>
      <c r="C174" s="271"/>
      <c r="D174" s="271"/>
      <c r="E174" s="271"/>
      <c r="F174" s="272"/>
      <c r="G174" s="7" t="s">
        <v>103</v>
      </c>
      <c r="H174" s="7" t="s">
        <v>78</v>
      </c>
      <c r="I174" s="7" t="s">
        <v>21</v>
      </c>
      <c r="J174" s="29" t="s">
        <v>57</v>
      </c>
      <c r="K174" s="7" t="s">
        <v>11</v>
      </c>
      <c r="L174" s="110"/>
      <c r="M174" s="85">
        <f>M175</f>
        <v>0</v>
      </c>
    </row>
    <row r="175" spans="1:13" ht="19.5" customHeight="1" hidden="1">
      <c r="A175" s="270" t="s">
        <v>102</v>
      </c>
      <c r="B175" s="271"/>
      <c r="C175" s="271"/>
      <c r="D175" s="271"/>
      <c r="E175" s="271"/>
      <c r="F175" s="272"/>
      <c r="G175" s="7" t="s">
        <v>103</v>
      </c>
      <c r="H175" s="7" t="s">
        <v>78</v>
      </c>
      <c r="I175" s="7" t="s">
        <v>21</v>
      </c>
      <c r="J175" s="29" t="s">
        <v>57</v>
      </c>
      <c r="K175" s="7" t="s">
        <v>104</v>
      </c>
      <c r="L175" s="110"/>
      <c r="M175" s="85"/>
    </row>
    <row r="176" spans="1:13" ht="19.5" customHeight="1" hidden="1" thickBot="1">
      <c r="A176" s="246" t="s">
        <v>97</v>
      </c>
      <c r="B176" s="247"/>
      <c r="C176" s="247"/>
      <c r="D176" s="247"/>
      <c r="E176" s="247"/>
      <c r="F176" s="248"/>
      <c r="G176" s="8">
        <v>703</v>
      </c>
      <c r="H176" s="7" t="s">
        <v>78</v>
      </c>
      <c r="I176" s="7" t="s">
        <v>21</v>
      </c>
      <c r="J176" s="29" t="s">
        <v>142</v>
      </c>
      <c r="K176" s="7" t="s">
        <v>11</v>
      </c>
      <c r="L176" s="110"/>
      <c r="M176" s="85">
        <f>M177</f>
        <v>0</v>
      </c>
    </row>
    <row r="177" spans="1:13" ht="19.5" customHeight="1" hidden="1">
      <c r="A177" s="246" t="s">
        <v>98</v>
      </c>
      <c r="B177" s="247"/>
      <c r="C177" s="247"/>
      <c r="D177" s="247"/>
      <c r="E177" s="247"/>
      <c r="F177" s="248"/>
      <c r="G177" s="8">
        <v>703</v>
      </c>
      <c r="H177" s="7" t="s">
        <v>78</v>
      </c>
      <c r="I177" s="7" t="s">
        <v>21</v>
      </c>
      <c r="J177" s="29" t="s">
        <v>127</v>
      </c>
      <c r="K177" s="7" t="s">
        <v>11</v>
      </c>
      <c r="L177" s="110"/>
      <c r="M177" s="85">
        <f>M183</f>
        <v>0</v>
      </c>
    </row>
    <row r="178" spans="1:13" ht="19.5" customHeight="1" hidden="1">
      <c r="A178" s="253" t="s">
        <v>38</v>
      </c>
      <c r="B178" s="256"/>
      <c r="C178" s="256"/>
      <c r="D178" s="256"/>
      <c r="E178" s="256"/>
      <c r="F178" s="257"/>
      <c r="G178" s="8">
        <v>703</v>
      </c>
      <c r="H178" s="4" t="s">
        <v>58</v>
      </c>
      <c r="I178" s="7" t="s">
        <v>9</v>
      </c>
      <c r="J178" s="28" t="s">
        <v>10</v>
      </c>
      <c r="K178" s="7" t="s">
        <v>11</v>
      </c>
      <c r="L178" s="110"/>
      <c r="M178" s="84">
        <f>M179</f>
        <v>0</v>
      </c>
    </row>
    <row r="179" spans="1:13" ht="19.5" customHeight="1" hidden="1">
      <c r="A179" s="246" t="s">
        <v>59</v>
      </c>
      <c r="B179" s="247"/>
      <c r="C179" s="247"/>
      <c r="D179" s="247"/>
      <c r="E179" s="247"/>
      <c r="F179" s="248"/>
      <c r="G179" s="8">
        <v>703</v>
      </c>
      <c r="H179" s="4" t="s">
        <v>58</v>
      </c>
      <c r="I179" s="7" t="s">
        <v>8</v>
      </c>
      <c r="J179" s="28" t="s">
        <v>10</v>
      </c>
      <c r="K179" s="7" t="s">
        <v>11</v>
      </c>
      <c r="L179" s="110"/>
      <c r="M179" s="85">
        <f>M180</f>
        <v>0</v>
      </c>
    </row>
    <row r="180" spans="1:13" ht="38.25" customHeight="1" hidden="1">
      <c r="A180" s="246" t="s">
        <v>39</v>
      </c>
      <c r="B180" s="247"/>
      <c r="C180" s="247"/>
      <c r="D180" s="247"/>
      <c r="E180" s="247"/>
      <c r="F180" s="248"/>
      <c r="G180" s="8">
        <v>703</v>
      </c>
      <c r="H180" s="7" t="s">
        <v>58</v>
      </c>
      <c r="I180" s="7" t="s">
        <v>8</v>
      </c>
      <c r="J180" s="29" t="s">
        <v>40</v>
      </c>
      <c r="K180" s="7" t="s">
        <v>11</v>
      </c>
      <c r="L180" s="110"/>
      <c r="M180" s="85">
        <f>M181</f>
        <v>0</v>
      </c>
    </row>
    <row r="181" spans="1:13" ht="37.5" customHeight="1" hidden="1">
      <c r="A181" s="246" t="s">
        <v>39</v>
      </c>
      <c r="B181" s="247"/>
      <c r="C181" s="247"/>
      <c r="D181" s="247"/>
      <c r="E181" s="247"/>
      <c r="F181" s="248"/>
      <c r="G181" s="8">
        <v>703</v>
      </c>
      <c r="H181" s="7" t="s">
        <v>58</v>
      </c>
      <c r="I181" s="7" t="s">
        <v>8</v>
      </c>
      <c r="J181" s="29" t="s">
        <v>60</v>
      </c>
      <c r="K181" s="7" t="s">
        <v>11</v>
      </c>
      <c r="L181" s="110"/>
      <c r="M181" s="85">
        <f>M213</f>
        <v>0</v>
      </c>
    </row>
    <row r="182" spans="1:13" ht="16.5" hidden="1" thickBot="1">
      <c r="A182" s="246" t="s">
        <v>98</v>
      </c>
      <c r="B182" s="283"/>
      <c r="C182" s="283"/>
      <c r="D182" s="283"/>
      <c r="E182" s="283"/>
      <c r="F182" s="284"/>
      <c r="G182" s="8">
        <v>703</v>
      </c>
      <c r="H182" s="7" t="s">
        <v>78</v>
      </c>
      <c r="I182" s="7" t="s">
        <v>21</v>
      </c>
      <c r="J182" s="29" t="s">
        <v>141</v>
      </c>
      <c r="K182" s="7" t="s">
        <v>11</v>
      </c>
      <c r="L182" s="110"/>
      <c r="M182" s="85">
        <f>M183</f>
        <v>0</v>
      </c>
    </row>
    <row r="183" spans="1:13" ht="22.5" customHeight="1" hidden="1" thickBot="1">
      <c r="A183" s="238" t="s">
        <v>99</v>
      </c>
      <c r="B183" s="239"/>
      <c r="C183" s="239"/>
      <c r="D183" s="239"/>
      <c r="E183" s="239"/>
      <c r="F183" s="240"/>
      <c r="G183" s="8">
        <v>703</v>
      </c>
      <c r="H183" s="7" t="s">
        <v>78</v>
      </c>
      <c r="I183" s="7" t="s">
        <v>21</v>
      </c>
      <c r="J183" s="29" t="s">
        <v>141</v>
      </c>
      <c r="K183" s="7" t="s">
        <v>79</v>
      </c>
      <c r="L183" s="110"/>
      <c r="M183" s="85">
        <v>0</v>
      </c>
    </row>
    <row r="184" spans="1:13" ht="79.5" customHeight="1" hidden="1" thickBot="1">
      <c r="A184" s="238" t="s">
        <v>114</v>
      </c>
      <c r="B184" s="281"/>
      <c r="C184" s="281"/>
      <c r="D184" s="281"/>
      <c r="E184" s="281"/>
      <c r="F184" s="282"/>
      <c r="G184" s="8">
        <v>703</v>
      </c>
      <c r="H184" s="7" t="s">
        <v>78</v>
      </c>
      <c r="I184" s="7" t="s">
        <v>21</v>
      </c>
      <c r="J184" s="29" t="s">
        <v>115</v>
      </c>
      <c r="K184" s="7" t="s">
        <v>11</v>
      </c>
      <c r="L184" s="110"/>
      <c r="M184" s="85"/>
    </row>
    <row r="185" spans="1:13" ht="22.5" customHeight="1" hidden="1" thickBot="1">
      <c r="A185" s="238" t="s">
        <v>99</v>
      </c>
      <c r="B185" s="281"/>
      <c r="C185" s="281"/>
      <c r="D185" s="281"/>
      <c r="E185" s="281"/>
      <c r="F185" s="282"/>
      <c r="G185" s="8">
        <v>703</v>
      </c>
      <c r="H185" s="7" t="s">
        <v>78</v>
      </c>
      <c r="I185" s="7" t="s">
        <v>21</v>
      </c>
      <c r="J185" s="29" t="s">
        <v>115</v>
      </c>
      <c r="K185" s="7" t="s">
        <v>79</v>
      </c>
      <c r="L185" s="110"/>
      <c r="M185" s="85"/>
    </row>
    <row r="186" spans="1:13" ht="99" customHeight="1" hidden="1" thickBot="1">
      <c r="A186" s="238" t="s">
        <v>116</v>
      </c>
      <c r="B186" s="281"/>
      <c r="C186" s="281"/>
      <c r="D186" s="281"/>
      <c r="E186" s="281"/>
      <c r="F186" s="282"/>
      <c r="G186" s="8">
        <v>703</v>
      </c>
      <c r="H186" s="7" t="s">
        <v>78</v>
      </c>
      <c r="I186" s="7" t="s">
        <v>21</v>
      </c>
      <c r="J186" s="29" t="s">
        <v>117</v>
      </c>
      <c r="K186" s="7" t="s">
        <v>11</v>
      </c>
      <c r="L186" s="110"/>
      <c r="M186" s="85"/>
    </row>
    <row r="187" spans="1:13" ht="22.5" customHeight="1" hidden="1" thickBot="1">
      <c r="A187" s="238" t="s">
        <v>99</v>
      </c>
      <c r="B187" s="281"/>
      <c r="C187" s="281"/>
      <c r="D187" s="281"/>
      <c r="E187" s="281"/>
      <c r="F187" s="282"/>
      <c r="G187" s="8">
        <v>703</v>
      </c>
      <c r="H187" s="7" t="s">
        <v>78</v>
      </c>
      <c r="I187" s="7" t="s">
        <v>21</v>
      </c>
      <c r="J187" s="29" t="s">
        <v>117</v>
      </c>
      <c r="K187" s="7" t="s">
        <v>79</v>
      </c>
      <c r="L187" s="110"/>
      <c r="M187" s="85"/>
    </row>
    <row r="188" spans="1:13" ht="22.5" customHeight="1" hidden="1" thickBot="1">
      <c r="A188" s="238"/>
      <c r="B188" s="281"/>
      <c r="C188" s="281"/>
      <c r="D188" s="281"/>
      <c r="E188" s="281"/>
      <c r="F188" s="282"/>
      <c r="G188" s="8"/>
      <c r="H188" s="7"/>
      <c r="I188" s="7"/>
      <c r="J188" s="29"/>
      <c r="K188" s="7"/>
      <c r="L188" s="110"/>
      <c r="M188" s="85"/>
    </row>
    <row r="189" spans="1:13" ht="22.5" customHeight="1" hidden="1" thickBot="1">
      <c r="A189" s="238"/>
      <c r="B189" s="281"/>
      <c r="C189" s="281"/>
      <c r="D189" s="281"/>
      <c r="E189" s="281"/>
      <c r="F189" s="282"/>
      <c r="G189" s="8"/>
      <c r="H189" s="7"/>
      <c r="I189" s="7"/>
      <c r="J189" s="29"/>
      <c r="K189" s="7"/>
      <c r="L189" s="110"/>
      <c r="M189" s="85"/>
    </row>
    <row r="190" spans="1:13" ht="16.5" hidden="1" thickBot="1">
      <c r="A190" s="238" t="s">
        <v>105</v>
      </c>
      <c r="B190" s="281"/>
      <c r="C190" s="281"/>
      <c r="D190" s="281"/>
      <c r="E190" s="281"/>
      <c r="F190" s="282"/>
      <c r="G190" s="5">
        <v>703</v>
      </c>
      <c r="H190" s="4" t="s">
        <v>58</v>
      </c>
      <c r="I190" s="4" t="s">
        <v>9</v>
      </c>
      <c r="J190" s="28" t="s">
        <v>10</v>
      </c>
      <c r="K190" s="4" t="s">
        <v>11</v>
      </c>
      <c r="L190" s="109"/>
      <c r="M190" s="84">
        <f>M191</f>
        <v>0</v>
      </c>
    </row>
    <row r="191" spans="1:13" ht="16.5" hidden="1" thickBot="1">
      <c r="A191" s="238" t="s">
        <v>105</v>
      </c>
      <c r="B191" s="281"/>
      <c r="C191" s="281"/>
      <c r="D191" s="281"/>
      <c r="E191" s="281"/>
      <c r="F191" s="282"/>
      <c r="G191" s="8">
        <v>703</v>
      </c>
      <c r="H191" s="7" t="s">
        <v>58</v>
      </c>
      <c r="I191" s="7" t="s">
        <v>8</v>
      </c>
      <c r="J191" s="29" t="s">
        <v>10</v>
      </c>
      <c r="K191" s="7" t="s">
        <v>11</v>
      </c>
      <c r="L191" s="110"/>
      <c r="M191" s="85">
        <f>M192</f>
        <v>0</v>
      </c>
    </row>
    <row r="192" spans="1:13" ht="28.5" customHeight="1" hidden="1" thickBot="1">
      <c r="A192" s="238" t="s">
        <v>106</v>
      </c>
      <c r="B192" s="281"/>
      <c r="C192" s="281"/>
      <c r="D192" s="281"/>
      <c r="E192" s="281"/>
      <c r="F192" s="282"/>
      <c r="G192" s="8">
        <v>703</v>
      </c>
      <c r="H192" s="7" t="s">
        <v>107</v>
      </c>
      <c r="I192" s="7" t="s">
        <v>8</v>
      </c>
      <c r="J192" s="29" t="s">
        <v>108</v>
      </c>
      <c r="K192" s="7" t="s">
        <v>11</v>
      </c>
      <c r="L192" s="110"/>
      <c r="M192" s="85">
        <f>M194+M193</f>
        <v>0</v>
      </c>
    </row>
    <row r="193" spans="1:13" ht="16.5" customHeight="1" hidden="1" thickBot="1">
      <c r="A193" s="238" t="s">
        <v>123</v>
      </c>
      <c r="B193" s="281"/>
      <c r="C193" s="281"/>
      <c r="D193" s="281"/>
      <c r="E193" s="281"/>
      <c r="F193" s="282"/>
      <c r="G193" s="8">
        <v>703</v>
      </c>
      <c r="H193" s="7" t="s">
        <v>107</v>
      </c>
      <c r="I193" s="7" t="s">
        <v>8</v>
      </c>
      <c r="J193" s="29" t="s">
        <v>108</v>
      </c>
      <c r="K193" s="7" t="s">
        <v>65</v>
      </c>
      <c r="L193" s="110"/>
      <c r="M193" s="85">
        <v>0</v>
      </c>
    </row>
    <row r="194" spans="1:13" ht="30.75" customHeight="1" hidden="1" thickBot="1">
      <c r="A194" s="245" t="s">
        <v>110</v>
      </c>
      <c r="B194" s="231"/>
      <c r="C194" s="231"/>
      <c r="D194" s="231"/>
      <c r="E194" s="231"/>
      <c r="F194" s="232"/>
      <c r="G194" s="8">
        <v>703</v>
      </c>
      <c r="H194" s="7" t="s">
        <v>107</v>
      </c>
      <c r="I194" s="7" t="s">
        <v>8</v>
      </c>
      <c r="J194" s="29" t="s">
        <v>108</v>
      </c>
      <c r="K194" s="7" t="s">
        <v>125</v>
      </c>
      <c r="L194" s="110"/>
      <c r="M194" s="85">
        <v>0</v>
      </c>
    </row>
    <row r="195" spans="1:13" ht="63.75" customHeight="1" hidden="1" thickBot="1">
      <c r="A195" s="258" t="s">
        <v>111</v>
      </c>
      <c r="B195" s="285"/>
      <c r="C195" s="285"/>
      <c r="D195" s="285"/>
      <c r="E195" s="285"/>
      <c r="F195" s="286"/>
      <c r="G195" s="5">
        <v>703</v>
      </c>
      <c r="H195" s="4" t="s">
        <v>31</v>
      </c>
      <c r="I195" s="4" t="s">
        <v>9</v>
      </c>
      <c r="J195" s="4" t="s">
        <v>160</v>
      </c>
      <c r="K195" s="4" t="s">
        <v>11</v>
      </c>
      <c r="L195" s="109"/>
      <c r="M195" s="84">
        <f>M196</f>
        <v>945203.94</v>
      </c>
    </row>
    <row r="196" spans="1:13" ht="19.5" customHeight="1" hidden="1" thickBot="1">
      <c r="A196" s="253" t="s">
        <v>100</v>
      </c>
      <c r="B196" s="256"/>
      <c r="C196" s="256"/>
      <c r="D196" s="256"/>
      <c r="E196" s="256"/>
      <c r="F196" s="257"/>
      <c r="G196" s="8">
        <v>703</v>
      </c>
      <c r="H196" s="4" t="s">
        <v>31</v>
      </c>
      <c r="I196" s="4" t="s">
        <v>9</v>
      </c>
      <c r="J196" s="4" t="s">
        <v>160</v>
      </c>
      <c r="K196" s="4" t="s">
        <v>11</v>
      </c>
      <c r="L196" s="109"/>
      <c r="M196" s="84">
        <f>M197</f>
        <v>945203.94</v>
      </c>
    </row>
    <row r="197" spans="1:13" ht="19.5" customHeight="1" hidden="1" thickBot="1">
      <c r="A197" s="253" t="s">
        <v>32</v>
      </c>
      <c r="B197" s="256"/>
      <c r="C197" s="256"/>
      <c r="D197" s="256"/>
      <c r="E197" s="256"/>
      <c r="F197" s="257"/>
      <c r="G197" s="8">
        <v>703</v>
      </c>
      <c r="H197" s="4" t="s">
        <v>31</v>
      </c>
      <c r="I197" s="4" t="s">
        <v>8</v>
      </c>
      <c r="J197" s="4" t="s">
        <v>160</v>
      </c>
      <c r="K197" s="4" t="s">
        <v>11</v>
      </c>
      <c r="L197" s="109"/>
      <c r="M197" s="84">
        <f>M201++M209+M199</f>
        <v>945203.94</v>
      </c>
    </row>
    <row r="198" spans="1:13" ht="31.5" customHeight="1" hidden="1" thickBot="1">
      <c r="A198" s="235" t="s">
        <v>101</v>
      </c>
      <c r="B198" s="236"/>
      <c r="C198" s="236"/>
      <c r="D198" s="236"/>
      <c r="E198" s="236"/>
      <c r="F198" s="237"/>
      <c r="G198" s="8">
        <v>703</v>
      </c>
      <c r="H198" s="4" t="s">
        <v>31</v>
      </c>
      <c r="I198" s="4" t="s">
        <v>8</v>
      </c>
      <c r="J198" s="4" t="s">
        <v>167</v>
      </c>
      <c r="K198" s="4" t="s">
        <v>11</v>
      </c>
      <c r="L198" s="109"/>
      <c r="M198" s="84">
        <v>0</v>
      </c>
    </row>
    <row r="199" spans="1:13" ht="21.75" customHeight="1" hidden="1">
      <c r="A199" s="235" t="s">
        <v>122</v>
      </c>
      <c r="B199" s="281"/>
      <c r="C199" s="281"/>
      <c r="D199" s="281"/>
      <c r="E199" s="281"/>
      <c r="F199" s="282"/>
      <c r="G199" s="8">
        <v>703</v>
      </c>
      <c r="H199" s="4" t="s">
        <v>31</v>
      </c>
      <c r="I199" s="4" t="s">
        <v>8</v>
      </c>
      <c r="J199" s="28" t="s">
        <v>124</v>
      </c>
      <c r="K199" s="4" t="s">
        <v>11</v>
      </c>
      <c r="L199" s="109"/>
      <c r="M199" s="84">
        <f>M200</f>
        <v>0</v>
      </c>
    </row>
    <row r="200" spans="1:13" ht="31.5" customHeight="1" hidden="1">
      <c r="A200" s="238" t="s">
        <v>123</v>
      </c>
      <c r="B200" s="290"/>
      <c r="C200" s="290"/>
      <c r="D200" s="290"/>
      <c r="E200" s="290"/>
      <c r="F200" s="291"/>
      <c r="G200" s="8">
        <v>703</v>
      </c>
      <c r="H200" s="7" t="s">
        <v>31</v>
      </c>
      <c r="I200" s="7" t="s">
        <v>8</v>
      </c>
      <c r="J200" s="29" t="s">
        <v>124</v>
      </c>
      <c r="K200" s="7" t="s">
        <v>125</v>
      </c>
      <c r="L200" s="110"/>
      <c r="M200" s="85">
        <v>0</v>
      </c>
    </row>
    <row r="201" spans="1:13" ht="30.75" customHeight="1" hidden="1" thickBot="1">
      <c r="A201" s="246" t="s">
        <v>168</v>
      </c>
      <c r="B201" s="247"/>
      <c r="C201" s="247"/>
      <c r="D201" s="247"/>
      <c r="E201" s="247"/>
      <c r="F201" s="248"/>
      <c r="G201" s="8">
        <v>703</v>
      </c>
      <c r="H201" s="7" t="s">
        <v>31</v>
      </c>
      <c r="I201" s="7" t="s">
        <v>8</v>
      </c>
      <c r="J201" s="7" t="s">
        <v>167</v>
      </c>
      <c r="K201" s="7" t="s">
        <v>11</v>
      </c>
      <c r="L201" s="110"/>
      <c r="M201" s="85">
        <f>M202+M204+M205+M218+M219</f>
        <v>945203.94</v>
      </c>
    </row>
    <row r="202" spans="1:13" ht="19.5" customHeight="1" hidden="1" thickBot="1">
      <c r="A202" s="246" t="s">
        <v>169</v>
      </c>
      <c r="B202" s="247"/>
      <c r="C202" s="247"/>
      <c r="D202" s="247"/>
      <c r="E202" s="247"/>
      <c r="F202" s="248"/>
      <c r="G202" s="8">
        <v>703</v>
      </c>
      <c r="H202" s="7" t="s">
        <v>31</v>
      </c>
      <c r="I202" s="7" t="s">
        <v>8</v>
      </c>
      <c r="J202" s="7" t="s">
        <v>167</v>
      </c>
      <c r="K202" s="7" t="s">
        <v>76</v>
      </c>
      <c r="L202" s="110"/>
      <c r="M202" s="85">
        <v>432903</v>
      </c>
    </row>
    <row r="203" spans="1:13" ht="39" customHeight="1" hidden="1">
      <c r="A203" s="246" t="s">
        <v>71</v>
      </c>
      <c r="B203" s="247"/>
      <c r="C203" s="247"/>
      <c r="D203" s="247"/>
      <c r="E203" s="247"/>
      <c r="F203" s="248"/>
      <c r="G203" s="8">
        <v>703</v>
      </c>
      <c r="H203" s="7" t="s">
        <v>31</v>
      </c>
      <c r="I203" s="7" t="s">
        <v>8</v>
      </c>
      <c r="J203" s="7" t="s">
        <v>167</v>
      </c>
      <c r="K203" s="7" t="s">
        <v>64</v>
      </c>
      <c r="L203" s="110"/>
      <c r="M203" s="85">
        <v>0</v>
      </c>
    </row>
    <row r="204" spans="1:13" ht="34.5" customHeight="1" hidden="1" thickBot="1">
      <c r="A204" s="246" t="s">
        <v>170</v>
      </c>
      <c r="B204" s="283"/>
      <c r="C204" s="283"/>
      <c r="D204" s="283"/>
      <c r="E204" s="283"/>
      <c r="F204" s="284"/>
      <c r="G204" s="8">
        <v>703</v>
      </c>
      <c r="H204" s="7" t="s">
        <v>31</v>
      </c>
      <c r="I204" s="7" t="s">
        <v>8</v>
      </c>
      <c r="J204" s="7" t="s">
        <v>167</v>
      </c>
      <c r="K204" s="7" t="s">
        <v>171</v>
      </c>
      <c r="L204" s="110"/>
      <c r="M204" s="87">
        <v>130736.71</v>
      </c>
    </row>
    <row r="205" spans="1:13" ht="36" customHeight="1" hidden="1">
      <c r="A205" s="245" t="s">
        <v>110</v>
      </c>
      <c r="B205" s="231"/>
      <c r="C205" s="231"/>
      <c r="D205" s="231"/>
      <c r="E205" s="231"/>
      <c r="F205" s="232"/>
      <c r="G205" s="8">
        <v>703</v>
      </c>
      <c r="H205" s="7" t="s">
        <v>31</v>
      </c>
      <c r="I205" s="7" t="s">
        <v>8</v>
      </c>
      <c r="J205" s="7" t="s">
        <v>167</v>
      </c>
      <c r="K205" s="7" t="s">
        <v>65</v>
      </c>
      <c r="L205" s="111"/>
      <c r="M205" s="88">
        <v>373364.23</v>
      </c>
    </row>
    <row r="206" spans="1:13" ht="19.5" customHeight="1" hidden="1">
      <c r="A206" s="245" t="s">
        <v>112</v>
      </c>
      <c r="B206" s="281"/>
      <c r="C206" s="281"/>
      <c r="D206" s="281"/>
      <c r="E206" s="281"/>
      <c r="F206" s="282"/>
      <c r="G206" s="8">
        <v>703</v>
      </c>
      <c r="H206" s="7" t="s">
        <v>31</v>
      </c>
      <c r="I206" s="7" t="s">
        <v>8</v>
      </c>
      <c r="J206" s="7" t="s">
        <v>167</v>
      </c>
      <c r="K206" s="7" t="s">
        <v>113</v>
      </c>
      <c r="L206" s="7"/>
      <c r="M206" s="91">
        <v>0</v>
      </c>
    </row>
    <row r="207" spans="1:13" ht="19.5" customHeight="1" hidden="1">
      <c r="A207" s="246" t="s">
        <v>90</v>
      </c>
      <c r="B207" s="247"/>
      <c r="C207" s="247"/>
      <c r="D207" s="247"/>
      <c r="E207" s="247"/>
      <c r="F207" s="248"/>
      <c r="G207" s="8">
        <v>703</v>
      </c>
      <c r="H207" s="7" t="s">
        <v>31</v>
      </c>
      <c r="I207" s="7" t="s">
        <v>8</v>
      </c>
      <c r="J207" s="7" t="s">
        <v>167</v>
      </c>
      <c r="K207" s="7" t="s">
        <v>66</v>
      </c>
      <c r="L207" s="7"/>
      <c r="M207" s="91">
        <v>0</v>
      </c>
    </row>
    <row r="208" spans="1:13" ht="19.5" customHeight="1" hidden="1">
      <c r="A208" s="246" t="s">
        <v>91</v>
      </c>
      <c r="B208" s="247"/>
      <c r="C208" s="247"/>
      <c r="D208" s="247"/>
      <c r="E208" s="247"/>
      <c r="F208" s="248"/>
      <c r="G208" s="8">
        <v>703</v>
      </c>
      <c r="H208" s="7" t="s">
        <v>31</v>
      </c>
      <c r="I208" s="7" t="s">
        <v>8</v>
      </c>
      <c r="J208" s="7" t="s">
        <v>167</v>
      </c>
      <c r="K208" s="7" t="s">
        <v>67</v>
      </c>
      <c r="L208" s="7"/>
      <c r="M208" s="91">
        <v>0</v>
      </c>
    </row>
    <row r="209" spans="1:13" ht="19.5" customHeight="1" hidden="1">
      <c r="A209" s="246" t="s">
        <v>35</v>
      </c>
      <c r="B209" s="247"/>
      <c r="C209" s="247"/>
      <c r="D209" s="247"/>
      <c r="E209" s="247"/>
      <c r="F209" s="248"/>
      <c r="G209" s="8">
        <v>703</v>
      </c>
      <c r="H209" s="7" t="s">
        <v>31</v>
      </c>
      <c r="I209" s="7" t="s">
        <v>8</v>
      </c>
      <c r="J209" s="7" t="s">
        <v>167</v>
      </c>
      <c r="K209" s="7" t="s">
        <v>11</v>
      </c>
      <c r="L209" s="7"/>
      <c r="M209" s="91"/>
    </row>
    <row r="210" spans="1:13" ht="19.5" customHeight="1" hidden="1">
      <c r="A210" s="246" t="s">
        <v>34</v>
      </c>
      <c r="B210" s="247"/>
      <c r="C210" s="247"/>
      <c r="D210" s="247"/>
      <c r="E210" s="247"/>
      <c r="F210" s="248"/>
      <c r="G210" s="8">
        <v>703</v>
      </c>
      <c r="H210" s="7" t="s">
        <v>31</v>
      </c>
      <c r="I210" s="7" t="s">
        <v>8</v>
      </c>
      <c r="J210" s="7" t="s">
        <v>167</v>
      </c>
      <c r="K210" s="7" t="s">
        <v>9</v>
      </c>
      <c r="L210" s="7"/>
      <c r="M210" s="91"/>
    </row>
    <row r="211" spans="1:13" ht="29.25" customHeight="1" hidden="1">
      <c r="A211" s="246" t="s">
        <v>89</v>
      </c>
      <c r="B211" s="283"/>
      <c r="C211" s="283"/>
      <c r="D211" s="283"/>
      <c r="E211" s="283"/>
      <c r="F211" s="284"/>
      <c r="G211" s="8">
        <v>703</v>
      </c>
      <c r="H211" s="7" t="s">
        <v>31</v>
      </c>
      <c r="I211" s="7" t="s">
        <v>8</v>
      </c>
      <c r="J211" s="7" t="s">
        <v>167</v>
      </c>
      <c r="K211" s="7" t="s">
        <v>11</v>
      </c>
      <c r="L211" s="7"/>
      <c r="M211" s="91"/>
    </row>
    <row r="212" spans="1:13" ht="35.25" customHeight="1" hidden="1">
      <c r="A212" s="246" t="s">
        <v>109</v>
      </c>
      <c r="B212" s="247"/>
      <c r="C212" s="247"/>
      <c r="D212" s="247"/>
      <c r="E212" s="247"/>
      <c r="F212" s="248"/>
      <c r="G212" s="8">
        <v>703</v>
      </c>
      <c r="H212" s="7" t="s">
        <v>31</v>
      </c>
      <c r="I212" s="7" t="s">
        <v>8</v>
      </c>
      <c r="J212" s="7" t="s">
        <v>167</v>
      </c>
      <c r="K212" s="7" t="s">
        <v>76</v>
      </c>
      <c r="L212" s="7"/>
      <c r="M212" s="91"/>
    </row>
    <row r="213" spans="1:13" ht="19.5" customHeight="1" hidden="1">
      <c r="A213" s="246" t="s">
        <v>41</v>
      </c>
      <c r="B213" s="247"/>
      <c r="C213" s="247"/>
      <c r="D213" s="247"/>
      <c r="E213" s="247"/>
      <c r="F213" s="248"/>
      <c r="G213" s="8">
        <v>703</v>
      </c>
      <c r="H213" s="7" t="s">
        <v>58</v>
      </c>
      <c r="I213" s="7" t="s">
        <v>8</v>
      </c>
      <c r="J213" s="7" t="s">
        <v>167</v>
      </c>
      <c r="K213" s="7" t="s">
        <v>17</v>
      </c>
      <c r="L213" s="7"/>
      <c r="M213" s="89">
        <v>0</v>
      </c>
    </row>
    <row r="214" spans="1:13" ht="14.25" customHeight="1" hidden="1">
      <c r="A214" s="258" t="s">
        <v>44</v>
      </c>
      <c r="B214" s="259"/>
      <c r="C214" s="259"/>
      <c r="D214" s="259"/>
      <c r="E214" s="259"/>
      <c r="F214" s="260"/>
      <c r="G214" s="21"/>
      <c r="H214" s="3">
        <v>10</v>
      </c>
      <c r="I214" s="7" t="s">
        <v>9</v>
      </c>
      <c r="J214" s="7" t="s">
        <v>167</v>
      </c>
      <c r="K214" s="7" t="s">
        <v>11</v>
      </c>
      <c r="L214" s="7"/>
      <c r="M214" s="92">
        <f>M215</f>
        <v>0</v>
      </c>
    </row>
    <row r="215" spans="1:13" ht="15" customHeight="1" hidden="1">
      <c r="A215" s="245" t="s">
        <v>45</v>
      </c>
      <c r="B215" s="231"/>
      <c r="C215" s="231"/>
      <c r="D215" s="231"/>
      <c r="E215" s="231"/>
      <c r="F215" s="232"/>
      <c r="G215" s="9"/>
      <c r="H215" s="3">
        <v>10</v>
      </c>
      <c r="I215" s="7" t="s">
        <v>21</v>
      </c>
      <c r="J215" s="7" t="s">
        <v>167</v>
      </c>
      <c r="K215" s="7" t="s">
        <v>11</v>
      </c>
      <c r="L215" s="7"/>
      <c r="M215" s="93">
        <f>M216</f>
        <v>0</v>
      </c>
    </row>
    <row r="216" spans="1:13" ht="15" customHeight="1" hidden="1">
      <c r="A216" s="245" t="s">
        <v>48</v>
      </c>
      <c r="B216" s="231"/>
      <c r="C216" s="231"/>
      <c r="D216" s="231"/>
      <c r="E216" s="231"/>
      <c r="F216" s="232"/>
      <c r="G216" s="9"/>
      <c r="H216" s="3">
        <v>10</v>
      </c>
      <c r="I216" s="7" t="s">
        <v>21</v>
      </c>
      <c r="J216" s="7" t="s">
        <v>167</v>
      </c>
      <c r="K216" s="7" t="s">
        <v>11</v>
      </c>
      <c r="L216" s="7"/>
      <c r="M216" s="93">
        <f>M217</f>
        <v>0</v>
      </c>
    </row>
    <row r="217" spans="1:13" ht="15" customHeight="1" hidden="1">
      <c r="A217" s="245" t="s">
        <v>46</v>
      </c>
      <c r="B217" s="231"/>
      <c r="C217" s="231"/>
      <c r="D217" s="231"/>
      <c r="E217" s="231"/>
      <c r="F217" s="232"/>
      <c r="G217" s="9"/>
      <c r="H217" s="3">
        <v>10</v>
      </c>
      <c r="I217" s="7" t="s">
        <v>21</v>
      </c>
      <c r="J217" s="7" t="s">
        <v>167</v>
      </c>
      <c r="K217" s="7" t="s">
        <v>47</v>
      </c>
      <c r="L217" s="7"/>
      <c r="M217" s="89"/>
    </row>
    <row r="218" spans="1:13" ht="15" customHeight="1" hidden="1">
      <c r="A218" s="245" t="s">
        <v>90</v>
      </c>
      <c r="B218" s="281"/>
      <c r="C218" s="281"/>
      <c r="D218" s="281"/>
      <c r="E218" s="281"/>
      <c r="F218" s="282"/>
      <c r="G218" s="8">
        <v>703</v>
      </c>
      <c r="H218" s="7" t="s">
        <v>31</v>
      </c>
      <c r="I218" s="7" t="s">
        <v>8</v>
      </c>
      <c r="J218" s="7" t="s">
        <v>167</v>
      </c>
      <c r="K218" s="7" t="s">
        <v>66</v>
      </c>
      <c r="L218" s="7"/>
      <c r="M218" s="89">
        <v>5200</v>
      </c>
    </row>
    <row r="219" spans="1:13" ht="15.75" hidden="1">
      <c r="A219" s="246" t="s">
        <v>91</v>
      </c>
      <c r="B219" s="283"/>
      <c r="C219" s="283"/>
      <c r="D219" s="283"/>
      <c r="E219" s="283"/>
      <c r="F219" s="284"/>
      <c r="G219" s="42">
        <v>703</v>
      </c>
      <c r="H219" s="54" t="s">
        <v>31</v>
      </c>
      <c r="I219" s="54" t="s">
        <v>8</v>
      </c>
      <c r="J219" s="7" t="s">
        <v>167</v>
      </c>
      <c r="K219" s="54" t="s">
        <v>67</v>
      </c>
      <c r="L219" s="54"/>
      <c r="M219" s="91">
        <v>3000</v>
      </c>
    </row>
    <row r="220" spans="1:13" s="23" customFormat="1" ht="15.75" hidden="1">
      <c r="A220" s="264" t="s">
        <v>45</v>
      </c>
      <c r="B220" s="265"/>
      <c r="C220" s="265"/>
      <c r="D220" s="265"/>
      <c r="E220" s="265"/>
      <c r="F220" s="266"/>
      <c r="G220" s="102"/>
      <c r="H220" s="103" t="s">
        <v>78</v>
      </c>
      <c r="I220" s="103" t="s">
        <v>21</v>
      </c>
      <c r="J220" s="103" t="s">
        <v>160</v>
      </c>
      <c r="K220" s="103" t="s">
        <v>11</v>
      </c>
      <c r="L220" s="103"/>
      <c r="M220" s="104">
        <f>M221+M223</f>
        <v>0</v>
      </c>
    </row>
    <row r="221" spans="1:13" ht="54" customHeight="1" hidden="1">
      <c r="A221" s="261" t="s">
        <v>195</v>
      </c>
      <c r="B221" s="249"/>
      <c r="C221" s="249"/>
      <c r="D221" s="249"/>
      <c r="E221" s="249"/>
      <c r="F221" s="250"/>
      <c r="G221" s="101"/>
      <c r="H221" s="18" t="s">
        <v>78</v>
      </c>
      <c r="I221" s="18" t="s">
        <v>21</v>
      </c>
      <c r="J221" s="18" t="s">
        <v>193</v>
      </c>
      <c r="K221" s="18" t="s">
        <v>11</v>
      </c>
      <c r="L221" s="18"/>
      <c r="M221" s="91"/>
    </row>
    <row r="222" spans="1:13" ht="15.75" hidden="1">
      <c r="A222" s="261" t="s">
        <v>99</v>
      </c>
      <c r="B222" s="249"/>
      <c r="C222" s="249"/>
      <c r="D222" s="249"/>
      <c r="E222" s="249"/>
      <c r="F222" s="250"/>
      <c r="G222" s="101"/>
      <c r="H222" s="18" t="s">
        <v>78</v>
      </c>
      <c r="I222" s="18" t="s">
        <v>21</v>
      </c>
      <c r="J222" s="18" t="s">
        <v>193</v>
      </c>
      <c r="K222" s="18" t="s">
        <v>79</v>
      </c>
      <c r="L222" s="18"/>
      <c r="M222" s="91"/>
    </row>
    <row r="223" spans="1:13" ht="55.5" customHeight="1" hidden="1">
      <c r="A223" s="261" t="s">
        <v>195</v>
      </c>
      <c r="B223" s="249"/>
      <c r="C223" s="249"/>
      <c r="D223" s="249"/>
      <c r="E223" s="249"/>
      <c r="F223" s="250"/>
      <c r="G223" s="101"/>
      <c r="H223" s="18" t="s">
        <v>78</v>
      </c>
      <c r="I223" s="18" t="s">
        <v>21</v>
      </c>
      <c r="J223" s="18" t="s">
        <v>194</v>
      </c>
      <c r="K223" s="18" t="s">
        <v>11</v>
      </c>
      <c r="L223" s="18"/>
      <c r="M223" s="91"/>
    </row>
    <row r="224" spans="1:13" ht="15.75" hidden="1">
      <c r="A224" s="261" t="s">
        <v>99</v>
      </c>
      <c r="B224" s="249"/>
      <c r="C224" s="249"/>
      <c r="D224" s="249"/>
      <c r="E224" s="249"/>
      <c r="F224" s="250"/>
      <c r="G224" s="101"/>
      <c r="H224" s="18" t="s">
        <v>78</v>
      </c>
      <c r="I224" s="18" t="s">
        <v>21</v>
      </c>
      <c r="J224" s="18" t="s">
        <v>194</v>
      </c>
      <c r="K224" s="18" t="s">
        <v>79</v>
      </c>
      <c r="L224" s="18"/>
      <c r="M224" s="91"/>
    </row>
    <row r="225" spans="1:13" ht="15.75" hidden="1">
      <c r="A225" s="287"/>
      <c r="B225" s="288"/>
      <c r="C225" s="288"/>
      <c r="D225" s="288"/>
      <c r="E225" s="288"/>
      <c r="F225" s="289"/>
      <c r="G225" s="101"/>
      <c r="H225" s="18" t="s">
        <v>78</v>
      </c>
      <c r="I225" s="18" t="s">
        <v>21</v>
      </c>
      <c r="J225" s="18"/>
      <c r="K225" s="18"/>
      <c r="L225" s="18"/>
      <c r="M225" s="91"/>
    </row>
    <row r="226" spans="1:13" ht="15.75" hidden="1">
      <c r="A226" s="287"/>
      <c r="B226" s="288"/>
      <c r="C226" s="288"/>
      <c r="D226" s="288"/>
      <c r="E226" s="288"/>
      <c r="F226" s="289"/>
      <c r="G226" s="101"/>
      <c r="H226" s="18" t="s">
        <v>78</v>
      </c>
      <c r="I226" s="18" t="s">
        <v>21</v>
      </c>
      <c r="J226" s="18"/>
      <c r="K226" s="18"/>
      <c r="L226" s="18"/>
      <c r="M226" s="91"/>
    </row>
  </sheetData>
  <sheetProtection/>
  <mergeCells count="223">
    <mergeCell ref="A144:F144"/>
    <mergeCell ref="A145:F145"/>
    <mergeCell ref="A148:F148"/>
    <mergeCell ref="A161:F161"/>
    <mergeCell ref="A26:F26"/>
    <mergeCell ref="A32:F32"/>
    <mergeCell ref="A33:F33"/>
    <mergeCell ref="A34:F34"/>
    <mergeCell ref="A37:F37"/>
    <mergeCell ref="A38:F38"/>
    <mergeCell ref="A162:F162"/>
    <mergeCell ref="E7:M7"/>
    <mergeCell ref="A15:K15"/>
    <mergeCell ref="A9:M9"/>
    <mergeCell ref="A10:M10"/>
    <mergeCell ref="A11:M11"/>
    <mergeCell ref="A21:F21"/>
    <mergeCell ref="A23:F23"/>
    <mergeCell ref="A24:F24"/>
    <mergeCell ref="A25:F25"/>
    <mergeCell ref="B1:K2"/>
    <mergeCell ref="E8:M8"/>
    <mergeCell ref="A12:K12"/>
    <mergeCell ref="A14:M14"/>
    <mergeCell ref="E3:M3"/>
    <mergeCell ref="E6:M6"/>
    <mergeCell ref="A16:K16"/>
    <mergeCell ref="A17:M17"/>
    <mergeCell ref="A20:F20"/>
    <mergeCell ref="A29:F29"/>
    <mergeCell ref="A30:F30"/>
    <mergeCell ref="A31:F31"/>
    <mergeCell ref="A22:F22"/>
    <mergeCell ref="A18:F19"/>
    <mergeCell ref="L18:M18"/>
    <mergeCell ref="A27:F27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5:F55"/>
    <mergeCell ref="A56:F56"/>
    <mergeCell ref="A57:F57"/>
    <mergeCell ref="A59:F59"/>
    <mergeCell ref="A58:F58"/>
    <mergeCell ref="A63:F63"/>
    <mergeCell ref="A60:F60"/>
    <mergeCell ref="A61:F61"/>
    <mergeCell ref="A62:F62"/>
    <mergeCell ref="A64:F64"/>
    <mergeCell ref="A65:F65"/>
    <mergeCell ref="A66:F66"/>
    <mergeCell ref="A67:F67"/>
    <mergeCell ref="A68:F68"/>
    <mergeCell ref="A69:F69"/>
    <mergeCell ref="A70:F70"/>
    <mergeCell ref="A71:F71"/>
    <mergeCell ref="A73:F73"/>
    <mergeCell ref="A74:F74"/>
    <mergeCell ref="A75:F75"/>
    <mergeCell ref="A76:F76"/>
    <mergeCell ref="A72:F72"/>
    <mergeCell ref="A77:F77"/>
    <mergeCell ref="A80:F80"/>
    <mergeCell ref="A81:F81"/>
    <mergeCell ref="A82:F82"/>
    <mergeCell ref="A83:F83"/>
    <mergeCell ref="A84:F84"/>
    <mergeCell ref="A85:F85"/>
    <mergeCell ref="A86:F86"/>
    <mergeCell ref="A90:F90"/>
    <mergeCell ref="A91:F91"/>
    <mergeCell ref="A92:F92"/>
    <mergeCell ref="A93:F93"/>
    <mergeCell ref="A89:F89"/>
    <mergeCell ref="A88:F88"/>
    <mergeCell ref="A94:F94"/>
    <mergeCell ref="A95:F95"/>
    <mergeCell ref="A96:F96"/>
    <mergeCell ref="A97:F97"/>
    <mergeCell ref="A98:F98"/>
    <mergeCell ref="A101:F101"/>
    <mergeCell ref="A100:F100"/>
    <mergeCell ref="A99:F99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63:F163"/>
    <mergeCell ref="A164:F164"/>
    <mergeCell ref="A153:F153"/>
    <mergeCell ref="A156:F156"/>
    <mergeCell ref="A157:F157"/>
    <mergeCell ref="A158:F158"/>
    <mergeCell ref="A165:F165"/>
    <mergeCell ref="A168:F168"/>
    <mergeCell ref="A136:F136"/>
    <mergeCell ref="A137:F137"/>
    <mergeCell ref="A149:F149"/>
    <mergeCell ref="A152:F152"/>
    <mergeCell ref="A138:F138"/>
    <mergeCell ref="A139:F139"/>
    <mergeCell ref="A140:F140"/>
    <mergeCell ref="A141:F141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7:F217"/>
    <mergeCell ref="A218:F218"/>
    <mergeCell ref="A219:F219"/>
    <mergeCell ref="A211:F211"/>
    <mergeCell ref="A212:F212"/>
    <mergeCell ref="A213:F213"/>
    <mergeCell ref="A214:F214"/>
    <mergeCell ref="A215:F215"/>
    <mergeCell ref="A216:F216"/>
    <mergeCell ref="A159:F159"/>
    <mergeCell ref="A13:L13"/>
    <mergeCell ref="A160:F160"/>
    <mergeCell ref="A226:F226"/>
    <mergeCell ref="A220:F220"/>
    <mergeCell ref="A221:F221"/>
    <mergeCell ref="A222:F222"/>
    <mergeCell ref="A223:F223"/>
    <mergeCell ref="A224:F224"/>
    <mergeCell ref="A225:F225"/>
    <mergeCell ref="A166:F166"/>
    <mergeCell ref="A167:F167"/>
    <mergeCell ref="A154:F154"/>
    <mergeCell ref="A155:F155"/>
    <mergeCell ref="A150:F150"/>
    <mergeCell ref="A28:F28"/>
    <mergeCell ref="A35:F35"/>
    <mergeCell ref="A36:F36"/>
    <mergeCell ref="A78:F78"/>
    <mergeCell ref="A79:F79"/>
    <mergeCell ref="A151:F151"/>
    <mergeCell ref="A39:F39"/>
    <mergeCell ref="A40:F40"/>
    <mergeCell ref="A53:F53"/>
    <mergeCell ref="A54:F54"/>
    <mergeCell ref="A142:F142"/>
    <mergeCell ref="A143:F143"/>
    <mergeCell ref="A146:F146"/>
    <mergeCell ref="A147:F147"/>
    <mergeCell ref="A87:F8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2024-04-08T06:14:08Z</cp:lastPrinted>
  <dcterms:created xsi:type="dcterms:W3CDTF">2010-12-06T06:09:21Z</dcterms:created>
  <dcterms:modified xsi:type="dcterms:W3CDTF">2024-04-26T06:01:16Z</dcterms:modified>
  <cp:category/>
  <cp:version/>
  <cp:contentType/>
  <cp:contentStatus/>
</cp:coreProperties>
</file>